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6" tabRatio="874" firstSheet="2" activeTab="2"/>
  </bookViews>
  <sheets>
    <sheet name="Annexe 1 - Offre de base" sheetId="1" r:id="rId1"/>
    <sheet name="Annexe 1 - PSE obligatoires" sheetId="2" r:id="rId2"/>
    <sheet name="Annexe 1 -PSE facultatives" sheetId="3" r:id="rId3"/>
    <sheet name="Annexe 7A - offre de base" sheetId="4" r:id="rId4"/>
    <sheet name="Annexe 7A - PSE obligatoires" sheetId="5" r:id="rId5"/>
    <sheet name="Annexe 7B" sheetId="6" r:id="rId6"/>
    <sheet name="Annexe 7A - PSE facultatives" sheetId="7" r:id="rId7"/>
    <sheet name="Annexe 8" sheetId="8" r:id="rId8"/>
    <sheet name="Annexe 9A" sheetId="9" r:id="rId9"/>
    <sheet name="Annexe 9B" sheetId="10" r:id="rId10"/>
    <sheet name="Annexe 9C" sheetId="11" r:id="rId11"/>
    <sheet name="Annexe 10A" sheetId="12" r:id="rId12"/>
    <sheet name="Annexe 10B" sheetId="13" r:id="rId13"/>
  </sheets>
  <definedNames>
    <definedName name="SousTitre04">#NAME?</definedName>
    <definedName name="Titre01">#NAME?</definedName>
    <definedName name="Titre03">#NAME?</definedName>
  </definedNames>
  <calcPr calcId="145621" iterateDelta="1E-4"/>
</workbook>
</file>

<file path=xl/calcChain.xml><?xml version="1.0" encoding="utf-8"?>
<calcChain xmlns="http://schemas.openxmlformats.org/spreadsheetml/2006/main">
  <c r="P32" i="12" l="1"/>
  <c r="P31" i="12"/>
  <c r="AL40" i="9"/>
  <c r="AM40" i="9" s="1"/>
  <c r="AK40" i="9"/>
  <c r="AG40" i="9"/>
  <c r="AL39" i="9"/>
  <c r="AM39" i="9" s="1"/>
  <c r="AK39" i="9"/>
  <c r="AG39" i="9"/>
  <c r="AL37" i="9"/>
  <c r="AM37" i="9" s="1"/>
  <c r="AK37" i="9"/>
  <c r="AG37" i="9"/>
  <c r="AL36" i="9"/>
  <c r="AM36" i="9" s="1"/>
  <c r="AK36" i="9"/>
  <c r="AG36" i="9"/>
  <c r="AL35" i="9"/>
  <c r="AM35" i="9" s="1"/>
  <c r="AK35" i="9"/>
  <c r="AG35" i="9"/>
  <c r="AL34" i="9"/>
  <c r="AM34" i="9" s="1"/>
  <c r="AK34" i="9"/>
  <c r="AG34" i="9"/>
  <c r="AL30" i="9"/>
  <c r="AM30" i="9" s="1"/>
  <c r="AK30" i="9"/>
  <c r="AG30" i="9"/>
  <c r="AL28" i="9"/>
  <c r="AM28" i="9" s="1"/>
  <c r="AK28" i="9"/>
  <c r="AG28" i="9"/>
  <c r="AL24" i="9"/>
  <c r="AM24" i="9" s="1"/>
  <c r="AK24" i="9"/>
  <c r="AG24" i="9"/>
  <c r="AL23" i="9"/>
  <c r="AM23" i="9" s="1"/>
  <c r="AK23" i="9"/>
  <c r="AG23" i="9"/>
  <c r="AL21" i="9"/>
  <c r="AM21" i="9" s="1"/>
  <c r="AK21" i="9"/>
  <c r="AG21" i="9"/>
  <c r="AL20" i="9"/>
  <c r="AM20" i="9" s="1"/>
  <c r="AK20" i="9"/>
  <c r="AG20" i="9"/>
  <c r="AL16" i="9"/>
  <c r="AM16" i="9" s="1"/>
  <c r="AK16" i="9"/>
  <c r="AI16" i="9"/>
  <c r="AG16" i="9"/>
  <c r="AH16" i="9" s="1"/>
  <c r="AL15" i="9"/>
  <c r="AM15" i="9" s="1"/>
  <c r="AK15" i="9"/>
  <c r="AI15" i="9"/>
  <c r="AG15" i="9"/>
  <c r="AH15" i="9" s="1"/>
  <c r="AG10" i="9"/>
  <c r="N10" i="9"/>
  <c r="N9" i="9"/>
  <c r="AM8" i="9"/>
  <c r="AL8" i="9"/>
  <c r="AK8" i="9"/>
  <c r="AA8" i="9"/>
  <c r="V8" i="9"/>
  <c r="W8" i="9" s="1"/>
  <c r="X8" i="9" s="1"/>
  <c r="AC8" i="9" s="1"/>
  <c r="AG8" i="9" s="1"/>
  <c r="N8" i="9"/>
  <c r="AM40" i="7"/>
  <c r="AL40" i="7"/>
  <c r="AK40" i="7"/>
  <c r="AG40" i="7"/>
  <c r="AM39" i="7"/>
  <c r="AL39" i="7"/>
  <c r="AK39" i="7"/>
  <c r="AG39" i="7"/>
  <c r="AM37" i="7"/>
  <c r="AL37" i="7"/>
  <c r="AK37" i="7"/>
  <c r="AG37" i="7"/>
  <c r="AM36" i="7"/>
  <c r="AL36" i="7"/>
  <c r="AK36" i="7"/>
  <c r="AG36" i="7"/>
  <c r="AM35" i="7"/>
  <c r="AL35" i="7"/>
  <c r="AK35" i="7"/>
  <c r="AG35" i="7"/>
  <c r="AM34" i="7"/>
  <c r="AL34" i="7"/>
  <c r="AK34" i="7"/>
  <c r="AG34" i="7"/>
  <c r="AM30" i="7"/>
  <c r="AL30" i="7"/>
  <c r="AK30" i="7"/>
  <c r="AG30" i="7"/>
  <c r="AM28" i="7"/>
  <c r="AL28" i="7"/>
  <c r="AK28" i="7"/>
  <c r="AG28" i="7"/>
  <c r="AM24" i="7"/>
  <c r="AL24" i="7"/>
  <c r="AK24" i="7"/>
  <c r="AG24" i="7"/>
  <c r="AM23" i="7"/>
  <c r="AL23" i="7"/>
  <c r="AK23" i="7"/>
  <c r="AG23" i="7"/>
  <c r="AM21" i="7"/>
  <c r="AL21" i="7"/>
  <c r="AK21" i="7"/>
  <c r="AG21" i="7"/>
  <c r="AM20" i="7"/>
  <c r="AL20" i="7"/>
  <c r="AK20" i="7"/>
  <c r="AG20" i="7"/>
  <c r="AM16" i="7"/>
  <c r="AL16" i="7"/>
  <c r="AK16" i="7"/>
  <c r="AI16" i="7"/>
  <c r="AH16" i="7"/>
  <c r="AG16" i="7"/>
  <c r="AM15" i="7"/>
  <c r="AL15" i="7"/>
  <c r="AK15" i="7"/>
  <c r="AI15" i="7"/>
  <c r="AH15" i="7"/>
  <c r="AG15" i="7"/>
  <c r="AG10" i="7"/>
  <c r="N10" i="7"/>
  <c r="N9" i="7"/>
  <c r="AL8" i="7"/>
  <c r="AM8" i="7" s="1"/>
  <c r="AK8" i="7"/>
  <c r="AA8" i="7"/>
  <c r="W8" i="7"/>
  <c r="X8" i="7" s="1"/>
  <c r="V8" i="7"/>
  <c r="N8" i="7"/>
  <c r="AL40" i="5"/>
  <c r="AM40" i="5" s="1"/>
  <c r="AK40" i="5"/>
  <c r="AG40" i="5"/>
  <c r="AL39" i="5"/>
  <c r="AM39" i="5" s="1"/>
  <c r="AK39" i="5"/>
  <c r="AG39" i="5"/>
  <c r="AL37" i="5"/>
  <c r="AM37" i="5" s="1"/>
  <c r="AK37" i="5"/>
  <c r="AG37" i="5"/>
  <c r="AL36" i="5"/>
  <c r="AM36" i="5" s="1"/>
  <c r="AK36" i="5"/>
  <c r="AG36" i="5"/>
  <c r="AL35" i="5"/>
  <c r="AM35" i="5" s="1"/>
  <c r="AK35" i="5"/>
  <c r="AG35" i="5"/>
  <c r="AL34" i="5"/>
  <c r="AM34" i="5" s="1"/>
  <c r="AK34" i="5"/>
  <c r="AG34" i="5"/>
  <c r="AL30" i="5"/>
  <c r="AM30" i="5" s="1"/>
  <c r="AK30" i="5"/>
  <c r="AG30" i="5"/>
  <c r="AL28" i="5"/>
  <c r="AM28" i="5" s="1"/>
  <c r="AK28" i="5"/>
  <c r="AG28" i="5"/>
  <c r="AL24" i="5"/>
  <c r="AM24" i="5" s="1"/>
  <c r="AK24" i="5"/>
  <c r="AG24" i="5"/>
  <c r="AL23" i="5"/>
  <c r="AM23" i="5" s="1"/>
  <c r="AK23" i="5"/>
  <c r="AG23" i="5"/>
  <c r="AL21" i="5"/>
  <c r="AM21" i="5" s="1"/>
  <c r="AK21" i="5"/>
  <c r="AG21" i="5"/>
  <c r="AL20" i="5"/>
  <c r="AM20" i="5" s="1"/>
  <c r="AK20" i="5"/>
  <c r="AG20" i="5"/>
  <c r="AL16" i="5"/>
  <c r="AM16" i="5" s="1"/>
  <c r="AK16" i="5"/>
  <c r="AI16" i="5"/>
  <c r="AG16" i="5"/>
  <c r="AH16" i="5" s="1"/>
  <c r="AL15" i="5"/>
  <c r="AM15" i="5" s="1"/>
  <c r="AK15" i="5"/>
  <c r="AI15" i="5"/>
  <c r="AG15" i="5"/>
  <c r="AH15" i="5" s="1"/>
  <c r="AG10" i="5"/>
  <c r="N10" i="5"/>
  <c r="N9" i="5"/>
  <c r="AM8" i="5"/>
  <c r="AL8" i="5"/>
  <c r="AK8" i="5"/>
  <c r="AA8" i="5"/>
  <c r="V8" i="5"/>
  <c r="W8" i="5" s="1"/>
  <c r="X8" i="5" s="1"/>
  <c r="AC8" i="5" s="1"/>
  <c r="AG8" i="5" s="1"/>
  <c r="N8" i="5"/>
  <c r="AM40" i="4"/>
  <c r="AL40" i="4"/>
  <c r="AK40" i="4"/>
  <c r="AG40" i="4"/>
  <c r="AM39" i="4"/>
  <c r="AL39" i="4"/>
  <c r="AK39" i="4"/>
  <c r="AG39" i="4"/>
  <c r="AM37" i="4"/>
  <c r="AL37" i="4"/>
  <c r="AK37" i="4"/>
  <c r="AG37" i="4"/>
  <c r="AM36" i="4"/>
  <c r="AL36" i="4"/>
  <c r="AK36" i="4"/>
  <c r="AG36" i="4"/>
  <c r="AM35" i="4"/>
  <c r="AL35" i="4"/>
  <c r="AK35" i="4"/>
  <c r="AG35" i="4"/>
  <c r="AM34" i="4"/>
  <c r="AL34" i="4"/>
  <c r="AK34" i="4"/>
  <c r="AG34" i="4"/>
  <c r="AM30" i="4"/>
  <c r="AL30" i="4"/>
  <c r="AK30" i="4"/>
  <c r="AG30" i="4"/>
  <c r="AM28" i="4"/>
  <c r="AL28" i="4"/>
  <c r="AK28" i="4"/>
  <c r="AG28" i="4"/>
  <c r="AM24" i="4"/>
  <c r="AL24" i="4"/>
  <c r="AK24" i="4"/>
  <c r="AG24" i="4"/>
  <c r="AM23" i="4"/>
  <c r="AL23" i="4"/>
  <c r="AK23" i="4"/>
  <c r="AG23" i="4"/>
  <c r="AM21" i="4"/>
  <c r="AL21" i="4"/>
  <c r="AK21" i="4"/>
  <c r="AG21" i="4"/>
  <c r="AM20" i="4"/>
  <c r="AL20" i="4"/>
  <c r="AK20" i="4"/>
  <c r="AG20" i="4"/>
  <c r="AM16" i="4"/>
  <c r="AL16" i="4"/>
  <c r="AK16" i="4"/>
  <c r="AI16" i="4"/>
  <c r="AH16" i="4"/>
  <c r="AG16" i="4"/>
  <c r="AM15" i="4"/>
  <c r="AL15" i="4"/>
  <c r="AK15" i="4"/>
  <c r="AI15" i="4"/>
  <c r="AH15" i="4"/>
  <c r="AG15" i="4"/>
  <c r="AG10" i="4"/>
  <c r="N10" i="4"/>
  <c r="N9" i="4"/>
  <c r="AL8" i="4"/>
  <c r="AM8" i="4" s="1"/>
  <c r="AK8" i="4"/>
  <c r="AA8" i="4"/>
  <c r="W8" i="4"/>
  <c r="X8" i="4" s="1"/>
  <c r="V8" i="4"/>
  <c r="N8" i="4"/>
  <c r="AI8" i="5" l="1"/>
  <c r="AH8" i="5"/>
  <c r="AI8" i="9"/>
  <c r="AH8" i="9"/>
  <c r="AC8" i="4"/>
  <c r="AG8" i="4" s="1"/>
  <c r="AC8" i="7"/>
  <c r="AG8" i="7" s="1"/>
  <c r="AH8" i="7" l="1"/>
  <c r="AI8" i="7"/>
  <c r="AH8" i="4"/>
  <c r="AI8" i="4"/>
</calcChain>
</file>

<file path=xl/sharedStrings.xml><?xml version="1.0" encoding="utf-8"?>
<sst xmlns="http://schemas.openxmlformats.org/spreadsheetml/2006/main" count="678" uniqueCount="272">
  <si>
    <t>ANNEXE 1</t>
  </si>
  <si>
    <t>Offre de Base</t>
  </si>
  <si>
    <t>Paramètres</t>
  </si>
  <si>
    <t>Activité annuelle déclarée</t>
  </si>
  <si>
    <t>Matériel biologique de dosage</t>
  </si>
  <si>
    <t>Nombre de jours d'utilisation par an</t>
  </si>
  <si>
    <t>Si fonctionnement en série : Nombre de séries par jour d'utilisation</t>
  </si>
  <si>
    <t>Plage d’utilisation 24h/24 , 7j/7 …</t>
  </si>
  <si>
    <t>Nombre de passage de CQI par jour ou par série</t>
  </si>
  <si>
    <t>Rythme de passage des CQE (niveau par série, jour, mois….)</t>
  </si>
  <si>
    <t>Nombre de EEQ par niveau par an</t>
  </si>
  <si>
    <t>% de repassage et % ou quantités de dilution lié à un dosage complémentaire</t>
  </si>
  <si>
    <t>Solution dégradée -SD ou Fonctionnement en miroir- M  *</t>
  </si>
  <si>
    <t>% d’évolution de la volumétrie par an</t>
  </si>
  <si>
    <t>Saisonnalité</t>
  </si>
  <si>
    <t>AAA</t>
  </si>
  <si>
    <t>BBB</t>
  </si>
  <si>
    <t>CCC</t>
  </si>
  <si>
    <t>* Consignes de remplissage :</t>
  </si>
  <si>
    <t>·         Mentionner :</t>
  </si>
  <si>
    <t>o    SD en présence d’une solution dégradée</t>
  </si>
  <si>
    <t>o   M en présence d’un fonctionnement en miroir</t>
  </si>
  <si>
    <t>·         Sinon laisser la case vierge</t>
  </si>
  <si>
    <t>ATTENTION : le fonctionnement en miroir est considéré comme une solution dégradée, ne nécessitant pas une doublement des informations ci-dessous.</t>
  </si>
  <si>
    <t>En cas de Solution dégradée ou de Fonctionnement en miroir veuillez compléter le tableau ci-dessous</t>
  </si>
  <si>
    <r>
      <t xml:space="preserve">Solution dégradée                       </t>
    </r>
    <r>
      <rPr>
        <sz val="12"/>
        <color rgb="FF000000"/>
        <rFont val="Arial"/>
        <family val="2"/>
        <charset val="1"/>
      </rPr>
      <t xml:space="preserve">Préciser :
- Fonct au coup par coup
- Fonct par série
- Rythme des série/sem
- Nbre d’échantillons par série (mini/maxi)
- Plage d’utilisation (24h/24, 7j/7 …)
</t>
    </r>
  </si>
  <si>
    <r>
      <t xml:space="preserve">Fonctionnement en miroir                      </t>
    </r>
    <r>
      <rPr>
        <sz val="12"/>
        <color rgb="FF000000"/>
        <rFont val="Arial"/>
        <family val="2"/>
        <charset val="1"/>
      </rPr>
      <t xml:space="preserve">Préciser :
- Fonct au coup par coup
- Fonct par série
- Rythme des série/sem
- Nbre d’échantillons par série (mini/maxi)
- Plage d’utilisation (24h/24, 7j/7 …)
</t>
    </r>
  </si>
  <si>
    <t>PSE obligatoires</t>
  </si>
  <si>
    <t>Nombre de niveaux de CQI par série ou par jour</t>
  </si>
  <si>
    <t>Saisonnalité le cas échéant</t>
  </si>
  <si>
    <t>DDD</t>
  </si>
  <si>
    <t>EEE</t>
  </si>
  <si>
    <t>FFF</t>
  </si>
  <si>
    <t>PSE facultatives</t>
  </si>
  <si>
    <t>Activité annuelle déclarée</t>
  </si>
  <si>
    <t>GGG</t>
  </si>
  <si>
    <t>HHH</t>
  </si>
  <si>
    <t>III</t>
  </si>
  <si>
    <t>ANNEXE 7A</t>
  </si>
  <si>
    <t>Bordereau de prix PPR - offre de base</t>
  </si>
  <si>
    <t>Produits</t>
  </si>
  <si>
    <t>Activité</t>
  </si>
  <si>
    <t>Calibrations</t>
  </si>
  <si>
    <t>Contrôles</t>
  </si>
  <si>
    <t>Repasse</t>
  </si>
  <si>
    <t>Données économiques</t>
  </si>
  <si>
    <t>CQI</t>
  </si>
  <si>
    <t>CQE</t>
  </si>
  <si>
    <t>Paramétre</t>
  </si>
  <si>
    <t>Dénomination Commerciale des produits*</t>
  </si>
  <si>
    <t>Conditionnement</t>
  </si>
  <si>
    <t>Référence Catalogue</t>
  </si>
  <si>
    <t>Référence Facturation PPR</t>
  </si>
  <si>
    <r>
      <t>Nbre de patients /an</t>
    </r>
    <r>
      <rPr>
        <b/>
        <sz val="12"/>
        <color rgb="FFFF0000"/>
        <rFont val="Arial"/>
        <family val="2"/>
        <charset val="1"/>
      </rPr>
      <t xml:space="preserve">  </t>
    </r>
    <r>
      <rPr>
        <b/>
        <sz val="12"/>
        <rFont val="Arial"/>
        <family val="2"/>
        <charset val="1"/>
      </rPr>
      <t>(dont EEQ)(1)</t>
    </r>
  </si>
  <si>
    <t>Nbre de jours d'utilisation/an</t>
  </si>
  <si>
    <r>
      <t>Si fonctionnement en série :</t>
    </r>
    <r>
      <rPr>
        <b/>
        <sz val="12"/>
        <color rgb="FFFF0000"/>
        <rFont val="Arial"/>
        <family val="2"/>
        <charset val="1"/>
      </rPr>
      <t xml:space="preserve"> </t>
    </r>
    <r>
      <rPr>
        <b/>
        <sz val="12"/>
        <color rgb="FF000000"/>
        <rFont val="Arial"/>
        <family val="2"/>
        <charset val="1"/>
      </rPr>
      <t>Nbre de série</t>
    </r>
  </si>
  <si>
    <t>Ref calibrateur</t>
  </si>
  <si>
    <t>Nbre de points de calibration / cal***</t>
  </si>
  <si>
    <t>Nbre de calibration / an</t>
  </si>
  <si>
    <t>Total tests de calibration/ an</t>
  </si>
  <si>
    <t>Ref CQI si intégré</t>
  </si>
  <si>
    <r>
      <t xml:space="preserve">Nb de CQI </t>
    </r>
    <r>
      <rPr>
        <b/>
        <sz val="12"/>
        <rFont val="Arial"/>
        <family val="2"/>
        <charset val="1"/>
      </rPr>
      <t>(par série ou tranche de 24H)</t>
    </r>
  </si>
  <si>
    <r>
      <t xml:space="preserve">Nb de niveaux par CQI </t>
    </r>
    <r>
      <rPr>
        <b/>
        <sz val="12"/>
        <rFont val="Arial"/>
        <family val="2"/>
        <charset val="1"/>
      </rPr>
      <t>(par série ou tranche de 24H)</t>
    </r>
  </si>
  <si>
    <t>Nb total de CQI/an (2)</t>
  </si>
  <si>
    <t>Ref CQE si intégré</t>
  </si>
  <si>
    <r>
      <t xml:space="preserve">Nb de CQE </t>
    </r>
    <r>
      <rPr>
        <b/>
        <sz val="12"/>
        <rFont val="Arial"/>
        <family val="2"/>
        <charset val="1"/>
      </rPr>
      <t>(par série ou tranche de 24H)</t>
    </r>
  </si>
  <si>
    <r>
      <t xml:space="preserve">Nb de niveaux par CQE </t>
    </r>
    <r>
      <rPr>
        <b/>
        <sz val="12"/>
        <rFont val="Arial"/>
        <family val="2"/>
        <charset val="1"/>
      </rPr>
      <t>(par série ou tranche de 24H)</t>
    </r>
  </si>
  <si>
    <t>Nb total de CQE/an (2)</t>
  </si>
  <si>
    <t>Total tests de Contrôles/an (3)</t>
  </si>
  <si>
    <t>% Repasse</t>
  </si>
  <si>
    <t>Nb de tests de Repasse/an</t>
  </si>
  <si>
    <t>Nbre total de tests/an                                   (a)
(4)</t>
  </si>
  <si>
    <t>Délai de péremption garanti avant ouverture (jours)</t>
  </si>
  <si>
    <t>Stabilité à bord (jours)</t>
  </si>
  <si>
    <t>Nbre minimal de tests/an au regard de la stabilité et du conditionnement
(b)                                                         (5)</t>
  </si>
  <si>
    <t>Nbre total de tests annuel retenu 
[max entre (a) et (b)]</t>
  </si>
  <si>
    <t>Nbre annuel de coffrets pris en compte</t>
  </si>
  <si>
    <t>% Utilisation Contrat (6)</t>
  </si>
  <si>
    <t>Coût unitaire PPR HT</t>
  </si>
  <si>
    <t>Coût unitaire PPR TTC</t>
  </si>
  <si>
    <t>Coût total PPR/an HT</t>
  </si>
  <si>
    <t>Coût total PPR/an TTC</t>
  </si>
  <si>
    <t>Réactifs</t>
  </si>
  <si>
    <t>TEST A</t>
  </si>
  <si>
    <t>réactif A</t>
  </si>
  <si>
    <t>ReacA</t>
  </si>
  <si>
    <t>aaaa</t>
  </si>
  <si>
    <t>Cal inclus</t>
  </si>
  <si>
    <t>non prévu</t>
  </si>
  <si>
    <t>Callibrateur  spécifique test A</t>
  </si>
  <si>
    <t>CalibA</t>
  </si>
  <si>
    <t>aaab</t>
  </si>
  <si>
    <t>Contrôle spécifique test A</t>
  </si>
  <si>
    <t>ContrôlA</t>
  </si>
  <si>
    <t>aaac</t>
  </si>
  <si>
    <t>TEST B</t>
  </si>
  <si>
    <t>TEST C</t>
  </si>
  <si>
    <t>TEST X</t>
  </si>
  <si>
    <t>TEST Y</t>
  </si>
  <si>
    <t>Calibrateurs**</t>
  </si>
  <si>
    <t>Calibrateur commun aux tests B et C</t>
  </si>
  <si>
    <t>ca1112</t>
  </si>
  <si>
    <t>TEST y</t>
  </si>
  <si>
    <t>Contrôles**</t>
  </si>
  <si>
    <t>Contrôle test C</t>
  </si>
  <si>
    <t>cq1112</t>
  </si>
  <si>
    <t>Consommables</t>
  </si>
  <si>
    <t>* Indiquer les calibrateurs et controles spécifique au paramètre</t>
  </si>
  <si>
    <t>** Indiquer les calibrateurs et controles multiparamètriques</t>
  </si>
  <si>
    <t>*** le nombre de points total tient compte du nombre réplicats</t>
  </si>
  <si>
    <t>(1) les EEQ seront considérés comme des patients et donneront lieu à la facturation d'un PPR</t>
  </si>
  <si>
    <t>(2) le nombre total de CQI ou de CQE est obtenu par la multiplication du (nbre de CQI/CQE par série ou tranche de 24h par le nombre de niveau ) par le nombre de jour travaillé par an</t>
  </si>
  <si>
    <t>(3) somme du nombre total par an de CQI et du nombre total par an de CQE</t>
  </si>
  <si>
    <t>(4) somme du nombre de patients/ an + nombre total de contrôles/ an + nombre total de test de calibration par an + nombre total de repasse/an</t>
  </si>
  <si>
    <t>(5) conditionnement minimum du fournisseur ou conditionnement nécessaire pour réaliser le nombre de tests annuel au regard de la stabilité/péremption des produits</t>
  </si>
  <si>
    <t>(6) nombre total de patients / Nombre total de tests annuel retenu</t>
  </si>
  <si>
    <t>Bordereau de prix PPR - PSE obligatoires</t>
  </si>
  <si>
    <t>ANNEXE 7B</t>
  </si>
  <si>
    <t>Bordereau de prix unitaire</t>
  </si>
  <si>
    <t>Intitulé</t>
  </si>
  <si>
    <t>Référence</t>
  </si>
  <si>
    <t>Prix tarif HT € au conditionnement</t>
  </si>
  <si>
    <t>Remise</t>
  </si>
  <si>
    <t>Prix net HT €</t>
  </si>
  <si>
    <t>Nb de tests par conditionnement</t>
  </si>
  <si>
    <t>délai de péremption garanti avant ouverture (jours)</t>
  </si>
  <si>
    <t>Prix unitaire HT € du  test</t>
  </si>
  <si>
    <t>Prix unitaire TTC € du test</t>
  </si>
  <si>
    <t>Réactif  XXX</t>
  </si>
  <si>
    <t>Réactifs XXX</t>
  </si>
  <si>
    <t>Consommable xxx</t>
  </si>
  <si>
    <t>Contrôles XXX</t>
  </si>
  <si>
    <t>Bordereau de prix PPR - PSE facultatives</t>
  </si>
  <si>
    <r>
      <t>Si fonctionnement en série :</t>
    </r>
    <r>
      <rPr>
        <b/>
        <sz val="12"/>
        <color rgb="FFFF0000"/>
        <rFont val="Arial"/>
        <family val="2"/>
        <charset val="1"/>
      </rPr>
      <t xml:space="preserve"> </t>
    </r>
    <r>
      <rPr>
        <b/>
        <sz val="12"/>
        <color rgb="FF000000"/>
        <rFont val="Arial"/>
        <family val="2"/>
        <charset val="1"/>
      </rPr>
      <t xml:space="preserve">Nbre de série </t>
    </r>
  </si>
  <si>
    <t>ANNEXE 8</t>
  </si>
  <si>
    <t>Activité annuelle déclarée AO -50%</t>
  </si>
  <si>
    <t>Activité annuelle déclarée AO -40%</t>
  </si>
  <si>
    <t>Activité annuelle déclarée AO -30%</t>
  </si>
  <si>
    <t>Activité annuelle déclarée AO -20%</t>
  </si>
  <si>
    <t>Activité annuelle déclarée AO -10%</t>
  </si>
  <si>
    <t>Activité annuelle déclarée AO</t>
  </si>
  <si>
    <t>Activité annuelle déclarée AO +10%</t>
  </si>
  <si>
    <t>Activité annuelle déclarée AO +20%</t>
  </si>
  <si>
    <t>Activité annuelle déclarée AO +30%</t>
  </si>
  <si>
    <t>Activité annuelle déclarée AO +40%</t>
  </si>
  <si>
    <t>Activité annuelle déclarée AO +50%</t>
  </si>
  <si>
    <t>Offre de base</t>
  </si>
  <si>
    <t>Paramètre A - Nbre</t>
  </si>
  <si>
    <t>Paramètre A - prix PPR en euros HT</t>
  </si>
  <si>
    <t>Paramètre B - Nbre</t>
  </si>
  <si>
    <t>Paramètre B - prix PPR en euros HT</t>
  </si>
  <si>
    <t>Paramètre C - Nbre</t>
  </si>
  <si>
    <t>Paramètre C - prix PPR en euros HT</t>
  </si>
  <si>
    <t>PSE  obligatoires</t>
  </si>
  <si>
    <t>Paramètre D - Nbre</t>
  </si>
  <si>
    <t>Paramètre D - prix PPR en euros HT</t>
  </si>
  <si>
    <t>Paramètre E - Nbre</t>
  </si>
  <si>
    <t>Paramètre E - prix PPR en euros HT</t>
  </si>
  <si>
    <t>Paramètre F - Nbre</t>
  </si>
  <si>
    <t>Paramètre F - prix PPR en euros HT</t>
  </si>
  <si>
    <t>PSE  facultatives</t>
  </si>
  <si>
    <t>Paramètre G - Nbre</t>
  </si>
  <si>
    <t>Paramètre G - prix PPR en euros HT</t>
  </si>
  <si>
    <t>Paramètre H - Nbre</t>
  </si>
  <si>
    <t>Paramètre H - prix PPR en euros HT</t>
  </si>
  <si>
    <t>Paramètre I - Nbre</t>
  </si>
  <si>
    <t>Paramètre I - prix PPR en euros HT</t>
  </si>
  <si>
    <t>etude économique réalisée pour le site …. - offre de base (destinée à définir les propositions globales de l'annexe 8)</t>
  </si>
  <si>
    <t>Etude économique réalisée pour le site …. - offre de base (destiné à définir les propositions globales de l'annexe 8)</t>
  </si>
  <si>
    <t>ANNEXE 9B</t>
  </si>
  <si>
    <t>Etude économique réalisée pour le site (destinée à définir les propositions globales de l'annexe 8) . Prix unitaire</t>
  </si>
  <si>
    <t>ANNEXE 9 C</t>
  </si>
  <si>
    <t>Etude économique réalisée pour le site (destinée à définir les propositions globales de l'annexe 8) .Grille d'activité annuelle déclarée</t>
  </si>
  <si>
    <t>"A ce titre, sont proposés un règlement de la consultation, un cahier des clauses techniques particulières et un cahier des clauses administratives particulières, assortis de leurs annexes. Certains articles de ces documents et leurs annexes sont très détaillés, car utilisables quel que soit le contexte ; d'autres laissent libre cours à l'initiative du pouvoir adjudicateur, car dépendant du besoin et du contexte local d'implantation notamment".</t>
  </si>
  <si>
    <t>ANNEXE  10A</t>
  </si>
  <si>
    <t>Tableau de déclaration mensuelle d'activité du PPR</t>
  </si>
  <si>
    <t>Etablissement X</t>
  </si>
  <si>
    <t>Fournisseur</t>
  </si>
  <si>
    <t>XXX</t>
  </si>
  <si>
    <t>Personne référente fournisseur :</t>
  </si>
  <si>
    <t>Nom</t>
  </si>
  <si>
    <t>Personne référente PPR</t>
  </si>
  <si>
    <t>Tel</t>
  </si>
  <si>
    <t>Référence client</t>
  </si>
  <si>
    <t>Email</t>
  </si>
  <si>
    <t>Personne référente au service Achat</t>
  </si>
  <si>
    <t>Tél :</t>
  </si>
  <si>
    <t>Période concernée :</t>
  </si>
  <si>
    <t>du             au</t>
  </si>
  <si>
    <t>Email :</t>
  </si>
  <si>
    <t>Numéro du marché Etablissement</t>
  </si>
  <si>
    <t>Paramètres</t>
  </si>
  <si>
    <t>Type produit</t>
  </si>
  <si>
    <t>Référence Produit Livré</t>
  </si>
  <si>
    <t>Référence interne établissement</t>
  </si>
  <si>
    <t>Nombre de référence produit livré sur la période déclarée</t>
  </si>
  <si>
    <t>Stocks à la fin de période concernée (hors produit entamé)</t>
  </si>
  <si>
    <t>Référence PPR</t>
  </si>
  <si>
    <t>Nombre de PPR sur la période</t>
  </si>
  <si>
    <t>Nombre de résultats supplémentaires*  sur la période concernée</t>
  </si>
  <si>
    <t>Nature des résultats supplémentaires (1)</t>
  </si>
  <si>
    <t>Nbre de tests de calibration***</t>
  </si>
  <si>
    <t>Nbre de tests de contrôles***</t>
  </si>
  <si>
    <t>Nbre de tests de repasse***</t>
  </si>
  <si>
    <t>Nbre de patient + Supp sur la période concernée</t>
  </si>
  <si>
    <t>Prix PPR en cours ** HT €</t>
  </si>
  <si>
    <t>Total PPR  HT €</t>
  </si>
  <si>
    <t>Nbre patients prescrits / prévision annuelle (%)</t>
  </si>
  <si>
    <t>Raison identifiée d'écart / prévisionnel</t>
  </si>
  <si>
    <t>calibrant</t>
  </si>
  <si>
    <t>CQ</t>
  </si>
  <si>
    <t>Reactifs</t>
  </si>
  <si>
    <t>Total nombre de patients déclarés (H)</t>
  </si>
  <si>
    <t>Montant PPR total € HT</t>
  </si>
  <si>
    <t>* pour validation de méthodes ou contrôles supplémentaires ou casses ou pratiques non inclus au contrat</t>
  </si>
  <si>
    <t>* un EEQ est considéré comme un patient</t>
  </si>
  <si>
    <t>**  Basé sur le prix contractuel au jour de l'émission de ce document</t>
  </si>
  <si>
    <t>***  à renseigner à minima trimestriellement</t>
  </si>
  <si>
    <t>Date et Signature :</t>
  </si>
  <si>
    <t>(1) Nature des résultats supplémentaires : identification de la cause de résultats supplémentaires selon les codes suivants</t>
  </si>
  <si>
    <t>1 - Mauvaise stabilité du produit</t>
  </si>
  <si>
    <t>2 - Délai de péremption à la livraison non respecté</t>
  </si>
  <si>
    <t>3 - Produit arrivé en mauvais état (cassé)</t>
  </si>
  <si>
    <t>4 - Panne machine</t>
  </si>
  <si>
    <t>5 - Erreur de manipulation (casse, mauvaise reconstitution)</t>
  </si>
  <si>
    <t>6 - Tests de répétabilité, reproductibilité… pour accréditation</t>
  </si>
  <si>
    <t>7 - Formation du personnel</t>
  </si>
  <si>
    <t>8 - Répartition des analyses entre automates non respectée</t>
  </si>
  <si>
    <t>9 - Changement réactifs avant la fin du conditionnement</t>
  </si>
  <si>
    <t>10 - Rupture d'approvisionnement du fournisseur et basculement sur une autre référence</t>
  </si>
  <si>
    <t>11 - Divers</t>
  </si>
  <si>
    <t>ANNEXE 10B</t>
  </si>
  <si>
    <t>Tableau de déclaration mensuelle d'activité du PPR. Consolidation annuelle</t>
  </si>
  <si>
    <t>Janvier</t>
  </si>
  <si>
    <t>Février</t>
  </si>
  <si>
    <t>Mars</t>
  </si>
  <si>
    <t>Avril</t>
  </si>
  <si>
    <t>Mai</t>
  </si>
  <si>
    <t>Juin</t>
  </si>
  <si>
    <t>Juillet</t>
  </si>
  <si>
    <t>Août</t>
  </si>
  <si>
    <t>Septembre</t>
  </si>
  <si>
    <t>Octobre</t>
  </si>
  <si>
    <t>Novembre</t>
  </si>
  <si>
    <t>Décembre</t>
  </si>
  <si>
    <t>Total</t>
  </si>
  <si>
    <t>Qté prévisionnelle annuelle</t>
  </si>
  <si>
    <t>Qté réelle annuelle</t>
  </si>
  <si>
    <t>% réalisation</t>
  </si>
  <si>
    <t>Nombre de patients prescrits</t>
  </si>
  <si>
    <t>Nbre de tests de calibration *</t>
  </si>
  <si>
    <t>Nbre de tests de contrôle *</t>
  </si>
  <si>
    <t>Nbre de tests de repasse *</t>
  </si>
  <si>
    <t>Nombre de résultats supplémentaires</t>
  </si>
  <si>
    <t>Nbre de patients + supp</t>
  </si>
  <si>
    <t>Quantité approvisionnée calibrant</t>
  </si>
  <si>
    <t>Quantité approvisionnée CQ</t>
  </si>
  <si>
    <t>Quantité approvisionnée réactif</t>
  </si>
  <si>
    <t>Quantité approvisionnée consommables</t>
  </si>
  <si>
    <t>Etat du stock calibrant</t>
  </si>
  <si>
    <t>Etat du stock CQ</t>
  </si>
  <si>
    <t>Etat du stock réactif</t>
  </si>
  <si>
    <t>Etat du stock consommables</t>
  </si>
  <si>
    <t>Quantité consommée calibrant</t>
  </si>
  <si>
    <t>Quantité consommée CQ</t>
  </si>
  <si>
    <t>Quantité consommée réactif</t>
  </si>
  <si>
    <t>Quantité consommée consommable</t>
  </si>
  <si>
    <t>bbbb</t>
  </si>
  <si>
    <t>Nbre de patients + suop</t>
  </si>
  <si>
    <t>ccc</t>
  </si>
  <si>
    <t>*  à renseigner a minima trimestriellement</t>
  </si>
  <si>
    <t>Prix PPR  défini en fonction de l'activité annuelle previsionnelle globale (exemple)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</si>
</sst>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0"/>
  </numFmts>
  <fonts count="35" x14ac:knownFonts="1">
    <font>
      <sz val="11"/>
      <color rgb="FF000000"/>
      <name val="Calibri"/>
      <family val="2"/>
      <charset val="1"/>
    </font>
    <font>
      <sz val="11"/>
      <color rgb="FF000000"/>
      <name val="Arial"/>
      <family val="2"/>
      <charset val="1"/>
    </font>
    <font>
      <b/>
      <sz val="16"/>
      <color rgb="FF000000"/>
      <name val="Arial"/>
      <family val="2"/>
      <charset val="1"/>
    </font>
    <font>
      <b/>
      <sz val="14"/>
      <color rgb="FF000000"/>
      <name val="Arial"/>
      <family val="2"/>
      <charset val="1"/>
    </font>
    <font>
      <b/>
      <sz val="10"/>
      <name val="Arial"/>
      <family val="2"/>
      <charset val="1"/>
    </font>
    <font>
      <b/>
      <strike/>
      <sz val="10"/>
      <name val="Arial"/>
      <family val="2"/>
      <charset val="1"/>
    </font>
    <font>
      <b/>
      <sz val="9"/>
      <color rgb="FF000000"/>
      <name val="Arial"/>
      <family val="2"/>
      <charset val="1"/>
    </font>
    <font>
      <sz val="10"/>
      <color rgb="FF000000"/>
      <name val="Arial"/>
      <family val="2"/>
      <charset val="1"/>
    </font>
    <font>
      <b/>
      <sz val="11"/>
      <color rgb="FF000000"/>
      <name val="Arial"/>
      <family val="2"/>
      <charset val="1"/>
    </font>
    <font>
      <b/>
      <sz val="10"/>
      <color rgb="FF000000"/>
      <name val="Arial"/>
      <family val="2"/>
      <charset val="1"/>
    </font>
    <font>
      <b/>
      <sz val="11"/>
      <name val="Arial"/>
      <family val="2"/>
      <charset val="1"/>
    </font>
    <font>
      <sz val="12"/>
      <color rgb="FF000000"/>
      <name val="Arial"/>
      <family val="2"/>
      <charset val="1"/>
    </font>
    <font>
      <sz val="11"/>
      <name val="Arial"/>
      <family val="2"/>
      <charset val="1"/>
    </font>
    <font>
      <sz val="28"/>
      <color rgb="FF000000"/>
      <name val="Arial"/>
      <family val="2"/>
      <charset val="1"/>
    </font>
    <font>
      <b/>
      <sz val="12"/>
      <color rgb="FF000000"/>
      <name val="Arial"/>
      <family val="2"/>
      <charset val="1"/>
    </font>
    <font>
      <sz val="22"/>
      <color rgb="FF000000"/>
      <name val="Arial"/>
      <family val="2"/>
      <charset val="1"/>
    </font>
    <font>
      <b/>
      <sz val="12"/>
      <name val="Arial"/>
      <family val="2"/>
      <charset val="1"/>
    </font>
    <font>
      <b/>
      <sz val="12"/>
      <color rgb="FFFF0000"/>
      <name val="Arial"/>
      <family val="2"/>
      <charset val="1"/>
    </font>
    <font>
      <sz val="16"/>
      <color rgb="FF000000"/>
      <name val="Arial"/>
      <family val="2"/>
      <charset val="1"/>
    </font>
    <font>
      <sz val="10"/>
      <name val="Arial"/>
      <family val="2"/>
      <charset val="1"/>
    </font>
    <font>
      <strike/>
      <sz val="10"/>
      <color rgb="FFFF0000"/>
      <name val="Arial"/>
      <family val="2"/>
      <charset val="1"/>
    </font>
    <font>
      <b/>
      <sz val="16"/>
      <name val="Arial"/>
      <family val="2"/>
      <charset val="1"/>
    </font>
    <font>
      <b/>
      <sz val="14"/>
      <name val="Arial"/>
      <family val="2"/>
      <charset val="1"/>
    </font>
    <font>
      <sz val="14"/>
      <color rgb="FF000000"/>
      <name val="Arial"/>
      <family val="2"/>
      <charset val="1"/>
    </font>
    <font>
      <sz val="11"/>
      <color rgb="FFFF0000"/>
      <name val="Arial"/>
      <family val="2"/>
      <charset val="1"/>
    </font>
    <font>
      <b/>
      <sz val="11"/>
      <color rgb="FFFF0000"/>
      <name val="Arial"/>
      <family val="2"/>
      <charset val="1"/>
    </font>
    <font>
      <sz val="16"/>
      <name val="Arial"/>
      <family val="2"/>
      <charset val="1"/>
    </font>
    <font>
      <sz val="10"/>
      <color rgb="FF000000"/>
      <name val="Tahoma"/>
      <family val="2"/>
      <charset val="1"/>
    </font>
    <font>
      <sz val="9"/>
      <name val="Arial"/>
      <family val="2"/>
      <charset val="1"/>
    </font>
    <font>
      <b/>
      <sz val="10"/>
      <color rgb="FFFF0000"/>
      <name val="Arial"/>
      <family val="2"/>
      <charset val="1"/>
    </font>
    <font>
      <b/>
      <sz val="8"/>
      <name val="Arial"/>
      <family val="2"/>
      <charset val="1"/>
    </font>
    <font>
      <sz val="8"/>
      <name val="Arial"/>
      <family val="2"/>
      <charset val="1"/>
    </font>
    <font>
      <sz val="8"/>
      <color rgb="FFFF0000"/>
      <name val="Arial"/>
      <family val="2"/>
      <charset val="1"/>
    </font>
    <font>
      <sz val="8"/>
      <color rgb="FF000000"/>
      <name val="Arial"/>
      <family val="2"/>
      <charset val="1"/>
    </font>
    <font>
      <sz val="11"/>
      <color rgb="FF000000"/>
      <name val="Calibri"/>
      <family val="2"/>
      <charset val="1"/>
    </font>
  </fonts>
  <fills count="11">
    <fill>
      <patternFill patternType="none"/>
    </fill>
    <fill>
      <patternFill patternType="gray125"/>
    </fill>
    <fill>
      <patternFill patternType="solid">
        <fgColor rgb="FFC0C0C0"/>
        <bgColor rgb="FFBFBFBF"/>
      </patternFill>
    </fill>
    <fill>
      <patternFill patternType="solid">
        <fgColor rgb="FFBFBFBF"/>
        <bgColor rgb="FFC0C0C0"/>
      </patternFill>
    </fill>
    <fill>
      <patternFill patternType="solid">
        <fgColor rgb="FFEBF1DE"/>
        <bgColor rgb="FFF2F2F2"/>
      </patternFill>
    </fill>
    <fill>
      <patternFill patternType="solid">
        <fgColor rgb="FFDDD9C3"/>
        <bgColor rgb="FFE6E0EC"/>
      </patternFill>
    </fill>
    <fill>
      <patternFill patternType="solid">
        <fgColor rgb="FFDBEEF4"/>
        <bgColor rgb="FFEBF1DE"/>
      </patternFill>
    </fill>
    <fill>
      <patternFill patternType="solid">
        <fgColor rgb="FFF2F2F2"/>
        <bgColor rgb="FFEBF1DE"/>
      </patternFill>
    </fill>
    <fill>
      <patternFill patternType="solid">
        <fgColor rgb="FFFDEADA"/>
        <bgColor rgb="FFEBF1DE"/>
      </patternFill>
    </fill>
    <fill>
      <patternFill patternType="solid">
        <fgColor rgb="FFE6E0EC"/>
        <bgColor rgb="FFDBEEF4"/>
      </patternFill>
    </fill>
    <fill>
      <patternFill patternType="solid">
        <fgColor rgb="FFFFFFFF"/>
        <bgColor rgb="FFF2F2F2"/>
      </patternFill>
    </fill>
  </fills>
  <borders count="36">
    <border>
      <left/>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medium">
        <color auto="1"/>
      </top>
      <bottom style="medium">
        <color auto="1"/>
      </bottom>
      <diagonal/>
    </border>
    <border>
      <left/>
      <right style="medium">
        <color auto="1"/>
      </right>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style="thin">
        <color auto="1"/>
      </bottom>
      <diagonal/>
    </border>
  </borders>
  <cellStyleXfs count="2">
    <xf numFmtId="0" fontId="0" fillId="0" borderId="0"/>
    <xf numFmtId="9" fontId="34" fillId="0" borderId="0"/>
  </cellStyleXfs>
  <cellXfs count="278">
    <xf numFmtId="0" fontId="0" fillId="0" borderId="0" xfId="0"/>
    <xf numFmtId="0" fontId="1" fillId="0" borderId="0" xfId="0" applyFont="1"/>
    <xf numFmtId="0" fontId="3" fillId="0" borderId="3" xfId="0" applyFont="1" applyBorder="1" applyAlignment="1">
      <alignment horizontal="center"/>
    </xf>
    <xf numFmtId="0" fontId="3" fillId="0" borderId="4" xfId="0" applyFont="1" applyBorder="1" applyAlignment="1">
      <alignment horizontal="center"/>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6" fillId="0" borderId="7" xfId="0" applyFont="1" applyBorder="1" applyAlignment="1">
      <alignment wrapText="1"/>
    </xf>
    <xf numFmtId="0" fontId="7" fillId="0" borderId="7" xfId="0" applyFont="1" applyBorder="1" applyAlignment="1">
      <alignment horizontal="center" vertical="top" wrapText="1"/>
    </xf>
    <xf numFmtId="0" fontId="7" fillId="0" borderId="7" xfId="0" applyFont="1" applyBorder="1" applyAlignment="1">
      <alignment horizontal="center" wrapText="1"/>
    </xf>
    <xf numFmtId="0" fontId="6" fillId="0" borderId="8" xfId="0" applyFont="1" applyBorder="1" applyAlignment="1">
      <alignment wrapText="1"/>
    </xf>
    <xf numFmtId="0" fontId="7" fillId="0" borderId="8" xfId="0" applyFont="1" applyBorder="1" applyAlignment="1">
      <alignment horizontal="center" vertical="top" wrapText="1"/>
    </xf>
    <xf numFmtId="0" fontId="7" fillId="0" borderId="8" xfId="0" applyFont="1" applyBorder="1" applyAlignment="1">
      <alignment horizontal="center" wrapText="1"/>
    </xf>
    <xf numFmtId="0" fontId="8" fillId="0" borderId="8" xfId="0" applyFont="1" applyBorder="1" applyAlignment="1">
      <alignment horizontal="center" wrapText="1"/>
    </xf>
    <xf numFmtId="0" fontId="1" fillId="0" borderId="8" xfId="0" applyFont="1" applyBorder="1" applyAlignment="1">
      <alignment horizontal="center" vertical="top" wrapText="1"/>
    </xf>
    <xf numFmtId="0" fontId="1" fillId="0" borderId="8" xfId="0" applyFont="1" applyBorder="1" applyAlignment="1">
      <alignment horizontal="center" wrapText="1"/>
    </xf>
    <xf numFmtId="0" fontId="7" fillId="0" borderId="0" xfId="0" applyFont="1"/>
    <xf numFmtId="0" fontId="7" fillId="0" borderId="0" xfId="0" applyFont="1" applyAlignment="1">
      <alignment horizontal="justify"/>
    </xf>
    <xf numFmtId="0" fontId="4" fillId="2" borderId="6" xfId="0" applyFont="1" applyFill="1" applyBorder="1" applyAlignment="1">
      <alignment horizontal="center" vertical="center"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8" fillId="0" borderId="8" xfId="0" applyFont="1" applyBorder="1" applyAlignment="1">
      <alignment horizontal="center" vertical="top" wrapText="1"/>
    </xf>
    <xf numFmtId="0" fontId="12" fillId="0" borderId="0" xfId="0" applyFont="1"/>
    <xf numFmtId="9" fontId="1" fillId="0" borderId="0" xfId="0" applyNumberFormat="1" applyFont="1"/>
    <xf numFmtId="164" fontId="1" fillId="0" borderId="0" xfId="0" applyNumberFormat="1" applyFont="1"/>
    <xf numFmtId="0" fontId="13" fillId="0" borderId="0" xfId="0" applyFont="1"/>
    <xf numFmtId="0" fontId="9" fillId="0" borderId="0" xfId="0" applyFont="1" applyAlignment="1">
      <alignment horizontal="center"/>
    </xf>
    <xf numFmtId="0" fontId="9" fillId="0" borderId="0" xfId="0" applyFont="1" applyAlignment="1">
      <alignment horizontal="center" vertical="center"/>
    </xf>
    <xf numFmtId="0" fontId="15" fillId="0" borderId="0" xfId="0" applyFont="1"/>
    <xf numFmtId="0" fontId="16" fillId="7" borderId="12" xfId="0" applyFont="1" applyFill="1" applyBorder="1"/>
    <xf numFmtId="0" fontId="9" fillId="0" borderId="0" xfId="0" applyFont="1"/>
    <xf numFmtId="0" fontId="9" fillId="0" borderId="0" xfId="0" applyFont="1" applyBorder="1" applyAlignment="1">
      <alignment horizontal="center" vertical="center"/>
    </xf>
    <xf numFmtId="0" fontId="14" fillId="4" borderId="1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7" fillId="0" borderId="0" xfId="0" applyFont="1" applyAlignment="1">
      <alignment horizontal="center" vertical="center" wrapText="1"/>
    </xf>
    <xf numFmtId="0" fontId="14" fillId="5" borderId="14"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7" fillId="0" borderId="0" xfId="0" applyFont="1" applyBorder="1" applyAlignment="1">
      <alignment horizontal="center" vertical="center" wrapText="1"/>
    </xf>
    <xf numFmtId="0" fontId="14" fillId="6" borderId="14"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7" fillId="0" borderId="15" xfId="0" applyFont="1" applyBorder="1" applyAlignment="1">
      <alignment horizontal="center" vertical="center" wrapText="1"/>
    </xf>
    <xf numFmtId="0" fontId="14" fillId="7" borderId="14"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9" fillId="0" borderId="15" xfId="0" applyFont="1" applyBorder="1" applyAlignment="1">
      <alignment horizontal="center" vertical="center" wrapText="1"/>
    </xf>
    <xf numFmtId="9" fontId="14" fillId="8" borderId="14" xfId="0" applyNumberFormat="1"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13" xfId="0" applyFont="1" applyFill="1" applyBorder="1" applyAlignment="1">
      <alignment horizontal="center" vertical="center" wrapText="1"/>
    </xf>
    <xf numFmtId="164" fontId="16" fillId="9" borderId="13" xfId="0" applyNumberFormat="1" applyFont="1" applyFill="1" applyBorder="1" applyAlignment="1">
      <alignment horizontal="center" vertical="center" wrapText="1"/>
    </xf>
    <xf numFmtId="164" fontId="14" fillId="9" borderId="13" xfId="0" applyNumberFormat="1" applyFont="1" applyFill="1" applyBorder="1" applyAlignment="1">
      <alignment horizontal="center" vertical="center" wrapText="1"/>
    </xf>
    <xf numFmtId="164" fontId="14" fillId="9" borderId="6" xfId="0" applyNumberFormat="1" applyFont="1" applyFill="1" applyBorder="1" applyAlignment="1">
      <alignment horizontal="center" vertical="center" wrapText="1"/>
    </xf>
    <xf numFmtId="0" fontId="18" fillId="0" borderId="0" xfId="0" applyFont="1" applyAlignment="1">
      <alignment horizontal="center" vertical="center" wrapText="1"/>
    </xf>
    <xf numFmtId="0" fontId="8" fillId="4" borderId="2"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7" borderId="2"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19" fillId="7" borderId="17" xfId="0" applyFont="1" applyFill="1" applyBorder="1" applyAlignment="1">
      <alignment horizontal="center" vertical="center" wrapText="1"/>
    </xf>
    <xf numFmtId="9" fontId="7" fillId="8" borderId="2" xfId="0" applyNumberFormat="1"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0" xfId="0" applyFont="1" applyFill="1" applyBorder="1" applyAlignment="1">
      <alignment horizontal="center" vertical="center" wrapText="1"/>
    </xf>
    <xf numFmtId="164" fontId="19" fillId="9" borderId="0" xfId="0" applyNumberFormat="1" applyFont="1" applyFill="1" applyBorder="1" applyAlignment="1">
      <alignment horizontal="center" vertical="center" wrapText="1"/>
    </xf>
    <xf numFmtId="164" fontId="7" fillId="9" borderId="0" xfId="0" applyNumberFormat="1" applyFont="1" applyFill="1" applyBorder="1" applyAlignment="1">
      <alignment horizontal="center" vertical="center" wrapText="1"/>
    </xf>
    <xf numFmtId="164" fontId="7" fillId="9" borderId="17" xfId="0" applyNumberFormat="1" applyFont="1" applyFill="1" applyBorder="1" applyAlignment="1">
      <alignment horizontal="center" vertical="center" wrapText="1"/>
    </xf>
    <xf numFmtId="0" fontId="7" fillId="4" borderId="2" xfId="0" applyFont="1" applyFill="1" applyBorder="1" applyAlignment="1">
      <alignment horizontal="left" vertical="center"/>
    </xf>
    <xf numFmtId="0" fontId="7" fillId="4" borderId="0" xfId="0" applyFont="1" applyFill="1" applyBorder="1" applyAlignment="1">
      <alignment horizontal="left" vertical="center"/>
    </xf>
    <xf numFmtId="0" fontId="7" fillId="0" borderId="2" xfId="0" applyFont="1" applyBorder="1" applyAlignment="1">
      <alignment vertical="center"/>
    </xf>
    <xf numFmtId="0" fontId="19" fillId="0" borderId="0" xfId="0" applyFont="1" applyBorder="1" applyAlignment="1">
      <alignment vertical="center"/>
    </xf>
    <xf numFmtId="0" fontId="7" fillId="0" borderId="0" xfId="0" applyFont="1" applyBorder="1" applyAlignment="1">
      <alignment vertical="center"/>
    </xf>
    <xf numFmtId="0" fontId="7" fillId="0" borderId="17" xfId="0" applyFont="1" applyBorder="1" applyAlignment="1">
      <alignment vertical="center"/>
    </xf>
    <xf numFmtId="0" fontId="7" fillId="0" borderId="0" xfId="0" applyFont="1" applyAlignment="1">
      <alignment vertical="center"/>
    </xf>
    <xf numFmtId="0" fontId="7" fillId="10" borderId="17" xfId="0" applyFont="1" applyFill="1" applyBorder="1" applyAlignment="1">
      <alignment vertical="center"/>
    </xf>
    <xf numFmtId="0" fontId="7" fillId="10" borderId="0" xfId="0" applyFont="1" applyFill="1" applyBorder="1" applyAlignment="1">
      <alignment vertical="center"/>
    </xf>
    <xf numFmtId="0" fontId="19" fillId="10" borderId="0" xfId="0" applyFont="1" applyFill="1" applyBorder="1" applyAlignment="1">
      <alignment vertical="center"/>
    </xf>
    <xf numFmtId="0" fontId="19" fillId="10" borderId="17" xfId="0" applyFont="1" applyFill="1" applyBorder="1" applyAlignment="1">
      <alignment vertical="center"/>
    </xf>
    <xf numFmtId="9" fontId="7" fillId="0" borderId="2" xfId="0" applyNumberFormat="1" applyFont="1" applyBorder="1" applyAlignment="1">
      <alignment vertical="center"/>
    </xf>
    <xf numFmtId="0" fontId="7" fillId="10" borderId="2" xfId="0" applyFont="1" applyFill="1" applyBorder="1" applyAlignment="1">
      <alignment vertical="center"/>
    </xf>
    <xf numFmtId="9" fontId="7" fillId="10" borderId="0" xfId="1" applyFont="1" applyFill="1" applyBorder="1" applyAlignment="1" applyProtection="1">
      <alignment vertical="center"/>
    </xf>
    <xf numFmtId="164" fontId="7" fillId="10" borderId="0" xfId="0" applyNumberFormat="1" applyFont="1" applyFill="1" applyBorder="1" applyAlignment="1">
      <alignment vertical="center"/>
    </xf>
    <xf numFmtId="164" fontId="7" fillId="10" borderId="17" xfId="0" applyNumberFormat="1" applyFont="1" applyFill="1" applyBorder="1" applyAlignment="1">
      <alignment vertical="center"/>
    </xf>
    <xf numFmtId="0" fontId="18" fillId="0" borderId="0" xfId="0" applyFont="1" applyAlignment="1">
      <alignment vertical="center"/>
    </xf>
    <xf numFmtId="0" fontId="18" fillId="0" borderId="0" xfId="0" applyFont="1"/>
    <xf numFmtId="0" fontId="7" fillId="0" borderId="3"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7" fillId="10" borderId="12" xfId="0" applyFont="1" applyFill="1" applyBorder="1" applyAlignment="1">
      <alignment vertical="center"/>
    </xf>
    <xf numFmtId="0" fontId="7" fillId="10" borderId="4" xfId="0" applyFont="1" applyFill="1" applyBorder="1" applyAlignment="1">
      <alignment vertical="center"/>
    </xf>
    <xf numFmtId="0" fontId="19" fillId="10" borderId="4" xfId="0" applyFont="1" applyFill="1" applyBorder="1" applyAlignment="1">
      <alignment vertical="center"/>
    </xf>
    <xf numFmtId="0" fontId="19" fillId="10" borderId="12" xfId="0" applyFont="1" applyFill="1" applyBorder="1" applyAlignment="1">
      <alignment vertical="center"/>
    </xf>
    <xf numFmtId="9" fontId="7" fillId="0" borderId="3" xfId="0" applyNumberFormat="1" applyFont="1" applyBorder="1" applyAlignment="1">
      <alignment vertical="center"/>
    </xf>
    <xf numFmtId="0" fontId="7" fillId="10" borderId="3" xfId="0" applyFont="1" applyFill="1" applyBorder="1" applyAlignment="1">
      <alignment vertical="center"/>
    </xf>
    <xf numFmtId="9" fontId="7" fillId="10" borderId="4" xfId="1" applyFont="1" applyFill="1" applyBorder="1" applyAlignment="1" applyProtection="1">
      <alignment vertical="center"/>
    </xf>
    <xf numFmtId="164" fontId="7" fillId="10" borderId="4" xfId="0" applyNumberFormat="1" applyFont="1" applyFill="1" applyBorder="1" applyAlignment="1">
      <alignment vertical="center"/>
    </xf>
    <xf numFmtId="164" fontId="7" fillId="10" borderId="12" xfId="0" applyNumberFormat="1" applyFont="1" applyFill="1" applyBorder="1" applyAlignment="1">
      <alignment vertical="center"/>
    </xf>
    <xf numFmtId="0" fontId="19" fillId="0" borderId="0" xfId="0" applyFont="1"/>
    <xf numFmtId="9" fontId="7" fillId="0" borderId="0" xfId="0" applyNumberFormat="1" applyFont="1"/>
    <xf numFmtId="164" fontId="7" fillId="0" borderId="0" xfId="0" applyNumberFormat="1" applyFont="1"/>
    <xf numFmtId="0" fontId="9" fillId="4" borderId="1"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7" borderId="19" xfId="0" applyFont="1" applyFill="1" applyBorder="1" applyAlignment="1">
      <alignment horizontal="center" vertical="center" wrapText="1"/>
    </xf>
    <xf numFmtId="9" fontId="7" fillId="8" borderId="1" xfId="0" applyNumberFormat="1"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18" xfId="0" applyFont="1" applyFill="1" applyBorder="1" applyAlignment="1">
      <alignment horizontal="center" vertical="center" wrapText="1"/>
    </xf>
    <xf numFmtId="164" fontId="19" fillId="9" borderId="18" xfId="0" applyNumberFormat="1" applyFont="1" applyFill="1" applyBorder="1" applyAlignment="1">
      <alignment horizontal="center" vertical="center" wrapText="1"/>
    </xf>
    <xf numFmtId="164" fontId="7" fillId="9" borderId="18" xfId="0" applyNumberFormat="1" applyFont="1" applyFill="1" applyBorder="1" applyAlignment="1">
      <alignment horizontal="center" vertical="center" wrapText="1"/>
    </xf>
    <xf numFmtId="164" fontId="7" fillId="9" borderId="19" xfId="0" applyNumberFormat="1" applyFont="1" applyFill="1" applyBorder="1" applyAlignment="1">
      <alignment horizontal="center" vertical="center" wrapText="1"/>
    </xf>
    <xf numFmtId="0" fontId="1" fillId="4" borderId="2" xfId="0" applyFont="1" applyFill="1" applyBorder="1" applyAlignment="1">
      <alignment horizontal="left" vertical="center"/>
    </xf>
    <xf numFmtId="0" fontId="20" fillId="4" borderId="0" xfId="0" applyFont="1" applyFill="1" applyBorder="1" applyAlignment="1">
      <alignment horizontal="left" vertical="center"/>
    </xf>
    <xf numFmtId="0" fontId="20" fillId="0" borderId="0" xfId="0" applyFont="1" applyBorder="1" applyAlignment="1">
      <alignment vertical="center"/>
    </xf>
    <xf numFmtId="0" fontId="20" fillId="0" borderId="4" xfId="0" applyFont="1" applyBorder="1" applyAlignment="1">
      <alignment vertical="center"/>
    </xf>
    <xf numFmtId="0" fontId="8" fillId="4" borderId="1" xfId="0" applyFont="1" applyFill="1" applyBorder="1" applyAlignment="1">
      <alignment horizontal="center" vertical="center" wrapText="1"/>
    </xf>
    <xf numFmtId="164" fontId="7" fillId="0" borderId="17" xfId="0" applyNumberFormat="1" applyFont="1" applyBorder="1" applyAlignment="1">
      <alignment vertical="center"/>
    </xf>
    <xf numFmtId="164" fontId="7" fillId="0" borderId="0" xfId="0" applyNumberFormat="1" applyFont="1" applyBorder="1" applyAlignment="1">
      <alignment vertical="center"/>
    </xf>
    <xf numFmtId="164" fontId="7" fillId="0" borderId="4" xfId="0" applyNumberFormat="1" applyFont="1" applyBorder="1" applyAlignment="1">
      <alignment vertical="center"/>
    </xf>
    <xf numFmtId="0" fontId="7" fillId="10" borderId="0" xfId="0" applyFont="1" applyFill="1" applyAlignment="1">
      <alignment vertical="center"/>
    </xf>
    <xf numFmtId="0" fontId="7" fillId="10" borderId="0" xfId="0" applyFont="1" applyFill="1" applyBorder="1" applyAlignment="1">
      <alignment horizontal="center" vertical="center" wrapText="1"/>
    </xf>
    <xf numFmtId="0" fontId="7" fillId="10" borderId="0" xfId="0" applyFont="1" applyFill="1"/>
    <xf numFmtId="0" fontId="7" fillId="10" borderId="18" xfId="0" applyFont="1" applyFill="1" applyBorder="1" applyAlignment="1">
      <alignment horizontal="center" vertical="center" wrapText="1"/>
    </xf>
    <xf numFmtId="0" fontId="19" fillId="10" borderId="0" xfId="0" applyFont="1" applyFill="1"/>
    <xf numFmtId="0" fontId="19" fillId="10" borderId="18"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19" fillId="10" borderId="0" xfId="0" applyFont="1" applyFill="1" applyBorder="1" applyAlignment="1">
      <alignment horizontal="center" vertical="center" wrapText="1"/>
    </xf>
    <xf numFmtId="0" fontId="19" fillId="10" borderId="17"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10" borderId="17" xfId="0" applyFont="1" applyFill="1" applyBorder="1" applyAlignment="1">
      <alignment horizontal="center" vertical="center" wrapText="1"/>
    </xf>
    <xf numFmtId="0" fontId="22" fillId="0" borderId="2" xfId="0" applyFont="1" applyBorder="1" applyAlignment="1">
      <alignment horizontal="center" vertical="center"/>
    </xf>
    <xf numFmtId="0" fontId="22" fillId="0" borderId="0" xfId="0" applyFont="1" applyBorder="1" applyAlignment="1">
      <alignment horizontal="center" vertical="center"/>
    </xf>
    <xf numFmtId="0" fontId="22" fillId="0" borderId="17" xfId="0" applyFont="1" applyBorder="1" applyAlignment="1">
      <alignment horizontal="center" vertical="center"/>
    </xf>
    <xf numFmtId="0" fontId="7" fillId="0" borderId="10" xfId="0" applyFont="1" applyBorder="1" applyAlignment="1">
      <alignment wrapText="1"/>
    </xf>
    <xf numFmtId="0" fontId="11" fillId="0" borderId="12" xfId="0" applyFont="1" applyBorder="1" applyAlignment="1">
      <alignment horizontal="justify" wrapText="1"/>
    </xf>
    <xf numFmtId="0" fontId="11" fillId="0" borderId="12" xfId="0" applyFont="1" applyBorder="1" applyAlignment="1">
      <alignment horizontal="justify" vertical="top" wrapText="1"/>
    </xf>
    <xf numFmtId="9" fontId="7" fillId="10" borderId="2" xfId="0" applyNumberFormat="1" applyFont="1" applyFill="1" applyBorder="1" applyAlignment="1">
      <alignment vertical="center"/>
    </xf>
    <xf numFmtId="9" fontId="7" fillId="10" borderId="3" xfId="0" applyNumberFormat="1" applyFont="1" applyFill="1" applyBorder="1" applyAlignment="1">
      <alignment vertical="center"/>
    </xf>
    <xf numFmtId="0" fontId="1" fillId="0" borderId="0" xfId="0" applyFont="1" applyAlignment="1">
      <alignment wrapText="1"/>
    </xf>
    <xf numFmtId="0" fontId="19" fillId="2" borderId="5" xfId="0" applyFont="1" applyFill="1" applyBorder="1" applyAlignment="1">
      <alignment horizontal="center" vertical="center" wrapText="1"/>
    </xf>
    <xf numFmtId="0" fontId="10" fillId="0" borderId="2" xfId="0" applyFont="1" applyBorder="1" applyAlignment="1">
      <alignment wrapText="1"/>
    </xf>
    <xf numFmtId="0" fontId="1" fillId="0" borderId="20" xfId="0" applyFont="1" applyBorder="1" applyAlignment="1">
      <alignment wrapText="1"/>
    </xf>
    <xf numFmtId="0" fontId="8" fillId="0" borderId="20" xfId="0" applyFont="1" applyBorder="1" applyAlignment="1">
      <alignment wrapText="1"/>
    </xf>
    <xf numFmtId="0" fontId="1" fillId="0" borderId="21" xfId="0" applyFont="1" applyBorder="1" applyAlignment="1">
      <alignment wrapText="1"/>
    </xf>
    <xf numFmtId="0" fontId="12" fillId="0" borderId="2" xfId="0" applyFont="1" applyBorder="1" applyAlignment="1">
      <alignment wrapText="1"/>
    </xf>
    <xf numFmtId="165" fontId="1" fillId="0" borderId="20" xfId="0" applyNumberFormat="1" applyFont="1" applyBorder="1" applyAlignment="1">
      <alignment wrapText="1"/>
    </xf>
    <xf numFmtId="165" fontId="8" fillId="0" borderId="20" xfId="0" applyNumberFormat="1" applyFont="1" applyBorder="1" applyAlignment="1">
      <alignment wrapText="1"/>
    </xf>
    <xf numFmtId="165" fontId="1" fillId="0" borderId="21" xfId="0" applyNumberFormat="1" applyFont="1" applyBorder="1" applyAlignment="1">
      <alignment wrapText="1"/>
    </xf>
    <xf numFmtId="0" fontId="12" fillId="0" borderId="3" xfId="0" applyFont="1" applyBorder="1" applyAlignment="1">
      <alignment wrapText="1"/>
    </xf>
    <xf numFmtId="0" fontId="1" fillId="0" borderId="22" xfId="0" applyFont="1" applyBorder="1" applyAlignment="1">
      <alignment wrapText="1"/>
    </xf>
    <xf numFmtId="0" fontId="8" fillId="0" borderId="22" xfId="0" applyFont="1" applyBorder="1" applyAlignment="1">
      <alignment wrapText="1"/>
    </xf>
    <xf numFmtId="0" fontId="1" fillId="0" borderId="23" xfId="0" applyFont="1" applyBorder="1" applyAlignment="1">
      <alignment wrapText="1"/>
    </xf>
    <xf numFmtId="0" fontId="10" fillId="0" borderId="2" xfId="0" applyFont="1" applyBorder="1" applyAlignment="1">
      <alignment vertical="center" wrapText="1"/>
    </xf>
    <xf numFmtId="0" fontId="24" fillId="0" borderId="20" xfId="0" applyFont="1" applyBorder="1" applyAlignment="1">
      <alignment vertical="center" wrapText="1"/>
    </xf>
    <xf numFmtId="0" fontId="25" fillId="0" borderId="20" xfId="0" applyFont="1" applyBorder="1" applyAlignment="1">
      <alignment vertical="center" wrapText="1"/>
    </xf>
    <xf numFmtId="0" fontId="24" fillId="0" borderId="21" xfId="0" applyFont="1" applyBorder="1" applyAlignment="1">
      <alignment vertical="center" wrapText="1"/>
    </xf>
    <xf numFmtId="0" fontId="24" fillId="0" borderId="0" xfId="0" applyFont="1" applyAlignment="1">
      <alignment vertical="center" wrapText="1"/>
    </xf>
    <xf numFmtId="0" fontId="12" fillId="0" borderId="20" xfId="0" applyFont="1" applyBorder="1" applyAlignment="1">
      <alignment wrapText="1"/>
    </xf>
    <xf numFmtId="0" fontId="10" fillId="0" borderId="20" xfId="0" applyFont="1" applyBorder="1" applyAlignment="1">
      <alignment wrapText="1"/>
    </xf>
    <xf numFmtId="0" fontId="12" fillId="0" borderId="21" xfId="0" applyFont="1" applyBorder="1" applyAlignment="1">
      <alignment wrapText="1"/>
    </xf>
    <xf numFmtId="0" fontId="12" fillId="0" borderId="0" xfId="0" applyFont="1" applyAlignment="1">
      <alignment wrapText="1"/>
    </xf>
    <xf numFmtId="0" fontId="10" fillId="0" borderId="1" xfId="0" applyFont="1" applyBorder="1" applyAlignment="1">
      <alignment vertical="center" wrapText="1"/>
    </xf>
    <xf numFmtId="0" fontId="24" fillId="0" borderId="24" xfId="0" applyFont="1" applyBorder="1" applyAlignment="1">
      <alignment vertical="center" wrapText="1"/>
    </xf>
    <xf numFmtId="0" fontId="25" fillId="0" borderId="24" xfId="0" applyFont="1" applyBorder="1" applyAlignment="1">
      <alignment vertical="center" wrapText="1"/>
    </xf>
    <xf numFmtId="0" fontId="24" fillId="0" borderId="25" xfId="0" applyFont="1" applyBorder="1" applyAlignment="1">
      <alignment vertical="center" wrapText="1"/>
    </xf>
    <xf numFmtId="0" fontId="1" fillId="0" borderId="3" xfId="0" applyFont="1" applyBorder="1" applyAlignment="1">
      <alignment wrapText="1"/>
    </xf>
    <xf numFmtId="0" fontId="27" fillId="0" borderId="0" xfId="0" applyFont="1"/>
    <xf numFmtId="0" fontId="24" fillId="0" borderId="0" xfId="0" applyFont="1"/>
    <xf numFmtId="0" fontId="1" fillId="0" borderId="0" xfId="0" applyFont="1" applyAlignment="1">
      <alignment horizontal="center"/>
    </xf>
    <xf numFmtId="0" fontId="4" fillId="0" borderId="0" xfId="0" applyFont="1" applyAlignment="1">
      <alignment horizontal="center"/>
    </xf>
    <xf numFmtId="0" fontId="4" fillId="0" borderId="0" xfId="0" applyFont="1"/>
    <xf numFmtId="0" fontId="4" fillId="0" borderId="0" xfId="0" applyFont="1" applyAlignment="1">
      <alignment horizontal="left"/>
    </xf>
    <xf numFmtId="0" fontId="4" fillId="0" borderId="0" xfId="0" applyFont="1" applyAlignment="1">
      <alignment wrapText="1"/>
    </xf>
    <xf numFmtId="0" fontId="29" fillId="0" borderId="0" xfId="0" applyFont="1" applyAlignment="1">
      <alignment wrapText="1"/>
    </xf>
    <xf numFmtId="0" fontId="4" fillId="2" borderId="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 fillId="0" borderId="27" xfId="0" applyFont="1" applyBorder="1"/>
    <xf numFmtId="0" fontId="1" fillId="0" borderId="24" xfId="0" applyFont="1" applyBorder="1"/>
    <xf numFmtId="0" fontId="24" fillId="0" borderId="24" xfId="0" applyFont="1" applyBorder="1"/>
    <xf numFmtId="0" fontId="1" fillId="0" borderId="28" xfId="0" applyFont="1" applyBorder="1"/>
    <xf numFmtId="0" fontId="1" fillId="0" borderId="8" xfId="0" applyFont="1" applyBorder="1"/>
    <xf numFmtId="0" fontId="1" fillId="0" borderId="20" xfId="0" applyFont="1" applyBorder="1"/>
    <xf numFmtId="0" fontId="24" fillId="0" borderId="20" xfId="0" applyFont="1" applyBorder="1"/>
    <xf numFmtId="0" fontId="1" fillId="0" borderId="29" xfId="0" applyFont="1" applyBorder="1"/>
    <xf numFmtId="0" fontId="1" fillId="0" borderId="20" xfId="0" applyFont="1" applyBorder="1" applyAlignment="1">
      <alignment horizontal="center"/>
    </xf>
    <xf numFmtId="10" fontId="1" fillId="0" borderId="29" xfId="0" applyNumberFormat="1" applyFont="1" applyBorder="1"/>
    <xf numFmtId="0" fontId="1" fillId="0" borderId="30" xfId="0" applyFont="1" applyBorder="1"/>
    <xf numFmtId="0" fontId="1" fillId="0" borderId="22" xfId="0" applyFont="1" applyBorder="1"/>
    <xf numFmtId="0" fontId="24" fillId="0" borderId="22" xfId="0" applyFont="1" applyBorder="1"/>
    <xf numFmtId="0" fontId="1" fillId="0" borderId="31" xfId="0" applyFont="1" applyBorder="1"/>
    <xf numFmtId="0" fontId="1" fillId="0" borderId="22" xfId="0" applyFont="1" applyBorder="1" applyAlignment="1">
      <alignment horizontal="center"/>
    </xf>
    <xf numFmtId="0" fontId="1" fillId="0" borderId="7" xfId="0" applyFont="1" applyBorder="1"/>
    <xf numFmtId="0" fontId="19" fillId="0" borderId="27" xfId="0" applyFont="1" applyBorder="1"/>
    <xf numFmtId="0" fontId="19" fillId="0" borderId="7" xfId="0" applyFont="1" applyBorder="1"/>
    <xf numFmtId="0" fontId="19" fillId="0" borderId="22" xfId="0" applyFont="1" applyBorder="1"/>
    <xf numFmtId="0" fontId="19" fillId="0" borderId="0" xfId="0" applyFont="1" applyAlignment="1">
      <alignment horizontal="left"/>
    </xf>
    <xf numFmtId="0" fontId="1" fillId="0" borderId="0" xfId="0" applyFont="1" applyAlignment="1"/>
    <xf numFmtId="0" fontId="4" fillId="2" borderId="13" xfId="0" applyFont="1" applyFill="1" applyBorder="1" applyAlignment="1">
      <alignment horizontal="center" vertical="center" wrapText="1"/>
    </xf>
    <xf numFmtId="0" fontId="31" fillId="0" borderId="26" xfId="0" applyFont="1" applyBorder="1" applyAlignment="1" applyProtection="1">
      <alignment horizontal="center" vertical="center" wrapText="1"/>
    </xf>
    <xf numFmtId="0" fontId="31" fillId="0" borderId="27" xfId="0" applyFont="1" applyBorder="1" applyAlignment="1" applyProtection="1">
      <alignment horizontal="center" vertical="center" wrapText="1"/>
    </xf>
    <xf numFmtId="0" fontId="1" fillId="0" borderId="27" xfId="0" applyFont="1" applyBorder="1" applyAlignment="1">
      <alignment horizontal="center" vertical="center"/>
    </xf>
    <xf numFmtId="0" fontId="32" fillId="0" borderId="33" xfId="0" applyFont="1" applyBorder="1" applyAlignment="1" applyProtection="1">
      <alignment horizontal="center" vertical="center" wrapText="1"/>
    </xf>
    <xf numFmtId="0" fontId="33" fillId="0" borderId="8" xfId="0" applyFont="1" applyBorder="1" applyAlignment="1" applyProtection="1">
      <alignment horizontal="center" vertical="center" wrapText="1"/>
    </xf>
    <xf numFmtId="0" fontId="24" fillId="0" borderId="8" xfId="0" applyFont="1" applyBorder="1" applyAlignment="1">
      <alignment horizontal="center" vertical="center"/>
    </xf>
    <xf numFmtId="0" fontId="24" fillId="0" borderId="0" xfId="0" applyFont="1" applyAlignment="1"/>
    <xf numFmtId="0" fontId="31" fillId="0" borderId="33"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1" fillId="0" borderId="8" xfId="0" applyFont="1" applyBorder="1" applyAlignment="1">
      <alignment horizontal="center" vertical="center"/>
    </xf>
    <xf numFmtId="0" fontId="31" fillId="0" borderId="34" xfId="0" applyFont="1" applyBorder="1" applyAlignment="1" applyProtection="1">
      <alignment horizontal="center" vertical="center" wrapText="1"/>
    </xf>
    <xf numFmtId="0" fontId="31" fillId="0" borderId="30" xfId="0" applyFont="1" applyBorder="1" applyAlignment="1" applyProtection="1">
      <alignment horizontal="center" vertical="center" wrapText="1"/>
    </xf>
    <xf numFmtId="0" fontId="1" fillId="0" borderId="30" xfId="0" applyFont="1" applyBorder="1" applyAlignment="1">
      <alignment horizontal="center" vertical="center"/>
    </xf>
    <xf numFmtId="0" fontId="1" fillId="0" borderId="27" xfId="0" applyFont="1" applyBorder="1" applyAlignment="1">
      <alignment horizontal="center" vertical="center"/>
    </xf>
    <xf numFmtId="0" fontId="24" fillId="0" borderId="8" xfId="0" applyFont="1" applyBorder="1" applyAlignment="1">
      <alignment horizontal="center" vertical="center"/>
    </xf>
    <xf numFmtId="0" fontId="1" fillId="0" borderId="8" xfId="0" applyFont="1" applyBorder="1" applyAlignment="1">
      <alignment horizontal="center" vertical="center"/>
    </xf>
    <xf numFmtId="0" fontId="1" fillId="0" borderId="30" xfId="0" applyFont="1" applyBorder="1" applyAlignment="1">
      <alignment horizontal="center" vertical="center"/>
    </xf>
    <xf numFmtId="0" fontId="7" fillId="0" borderId="0" xfId="0" applyFont="1" applyAlignment="1"/>
    <xf numFmtId="0" fontId="7" fillId="0" borderId="8" xfId="0" applyFont="1" applyBorder="1" applyAlignment="1">
      <alignment horizontal="center" vertical="top" wrapText="1"/>
    </xf>
    <xf numFmtId="0" fontId="7" fillId="0" borderId="0" xfId="0" applyFont="1" applyBorder="1" applyAlignment="1">
      <alignment horizontal="justify"/>
    </xf>
    <xf numFmtId="0" fontId="10" fillId="2" borderId="6" xfId="0" applyFont="1" applyFill="1" applyBorder="1" applyAlignment="1">
      <alignment horizontal="center" vertical="center" wrapText="1"/>
    </xf>
    <xf numFmtId="0" fontId="2" fillId="0" borderId="1" xfId="0" applyFont="1" applyBorder="1" applyAlignment="1">
      <alignment horizontal="center"/>
    </xf>
    <xf numFmtId="0" fontId="3" fillId="0" borderId="2" xfId="0" applyFont="1" applyBorder="1" applyAlignment="1">
      <alignment horizontal="center"/>
    </xf>
    <xf numFmtId="0" fontId="9" fillId="0" borderId="0" xfId="0" applyFont="1" applyBorder="1" applyAlignment="1">
      <alignment horizontal="justify"/>
    </xf>
    <xf numFmtId="0" fontId="2" fillId="0" borderId="9" xfId="0" applyFont="1" applyBorder="1" applyAlignment="1">
      <alignment horizontal="center"/>
    </xf>
    <xf numFmtId="0" fontId="3" fillId="0" borderId="10" xfId="0" applyFont="1" applyBorder="1" applyAlignment="1">
      <alignment horizontal="center"/>
    </xf>
    <xf numFmtId="0" fontId="14" fillId="4" borderId="10" xfId="0" applyFont="1" applyFill="1" applyBorder="1" applyAlignment="1">
      <alignment horizontal="center" vertical="center"/>
    </xf>
    <xf numFmtId="0" fontId="14" fillId="5" borderId="5" xfId="0" applyFont="1" applyFill="1" applyBorder="1" applyAlignment="1">
      <alignment horizontal="center" vertical="center"/>
    </xf>
    <xf numFmtId="0" fontId="14" fillId="6" borderId="10" xfId="0" applyFont="1" applyFill="1" applyBorder="1" applyAlignment="1">
      <alignment horizontal="center" vertical="center"/>
    </xf>
    <xf numFmtId="0" fontId="14" fillId="7" borderId="11" xfId="0" applyFont="1" applyFill="1" applyBorder="1" applyAlignment="1">
      <alignment horizontal="center"/>
    </xf>
    <xf numFmtId="0" fontId="14" fillId="8" borderId="10" xfId="0" applyFont="1" applyFill="1" applyBorder="1" applyAlignment="1">
      <alignment horizontal="center" vertical="center"/>
    </xf>
    <xf numFmtId="0" fontId="14" fillId="9" borderId="10" xfId="0" applyFont="1" applyFill="1" applyBorder="1" applyAlignment="1">
      <alignment horizontal="center" vertical="center" wrapText="1"/>
    </xf>
    <xf numFmtId="0" fontId="14" fillId="7" borderId="5" xfId="0" applyFont="1" applyFill="1" applyBorder="1" applyAlignment="1">
      <alignment horizontal="center"/>
    </xf>
    <xf numFmtId="0" fontId="21" fillId="0" borderId="9" xfId="0" applyFont="1" applyBorder="1" applyAlignment="1">
      <alignment horizontal="center" vertical="center"/>
    </xf>
    <xf numFmtId="0" fontId="22" fillId="0" borderId="11" xfId="0" applyFont="1" applyBorder="1" applyAlignment="1">
      <alignment horizontal="center" vertical="center"/>
    </xf>
    <xf numFmtId="0" fontId="18" fillId="0" borderId="9" xfId="0" applyFont="1" applyBorder="1" applyAlignment="1">
      <alignment horizontal="center" wrapText="1"/>
    </xf>
    <xf numFmtId="0" fontId="23" fillId="0" borderId="10" xfId="0" applyFont="1" applyBorder="1" applyAlignment="1">
      <alignment horizontal="center" wrapText="1"/>
    </xf>
    <xf numFmtId="0" fontId="21" fillId="0" borderId="9" xfId="0" applyFont="1" applyBorder="1" applyAlignment="1">
      <alignment horizontal="center"/>
    </xf>
    <xf numFmtId="0" fontId="26" fillId="0" borderId="9" xfId="0" applyFont="1" applyBorder="1" applyAlignment="1">
      <alignment horizontal="center" wrapText="1"/>
    </xf>
    <xf numFmtId="0" fontId="19" fillId="0" borderId="0" xfId="0" applyFont="1" applyBorder="1" applyAlignment="1">
      <alignment horizontal="left"/>
    </xf>
    <xf numFmtId="3" fontId="30" fillId="0" borderId="7" xfId="0" applyNumberFormat="1" applyFont="1" applyBorder="1" applyAlignment="1">
      <alignment horizontal="right"/>
    </xf>
    <xf numFmtId="0" fontId="30" fillId="0" borderId="8" xfId="0" applyFont="1" applyBorder="1" applyAlignment="1">
      <alignment horizontal="left"/>
    </xf>
    <xf numFmtId="4" fontId="30" fillId="0" borderId="8" xfId="0" applyNumberFormat="1" applyFont="1" applyBorder="1" applyAlignment="1">
      <alignment horizontal="right"/>
    </xf>
    <xf numFmtId="0" fontId="4" fillId="0" borderId="14" xfId="0" applyFont="1" applyBorder="1" applyAlignment="1">
      <alignment horizontal="center" vertical="center"/>
    </xf>
    <xf numFmtId="0" fontId="30" fillId="0" borderId="7" xfId="0" applyFont="1" applyBorder="1" applyAlignment="1">
      <alignment horizontal="left"/>
    </xf>
    <xf numFmtId="0" fontId="22" fillId="0" borderId="10" xfId="0" applyFont="1" applyBorder="1" applyAlignment="1">
      <alignment horizontal="center" vertical="center"/>
    </xf>
    <xf numFmtId="0" fontId="4" fillId="0" borderId="0" xfId="0" applyFont="1" applyBorder="1" applyAlignment="1"/>
    <xf numFmtId="0" fontId="28" fillId="0" borderId="0" xfId="0" applyFont="1" applyBorder="1" applyAlignment="1">
      <alignment horizontal="left"/>
    </xf>
    <xf numFmtId="0" fontId="4" fillId="0" borderId="0" xfId="0" applyFont="1" applyBorder="1" applyAlignment="1">
      <alignment wrapText="1"/>
    </xf>
    <xf numFmtId="0" fontId="22" fillId="0" borderId="10" xfId="0" applyFont="1" applyBorder="1" applyAlignment="1">
      <alignment horizontal="center" vertical="center" wrapText="1"/>
    </xf>
    <xf numFmtId="0" fontId="4" fillId="0" borderId="32" xfId="0" applyFont="1" applyBorder="1" applyAlignment="1">
      <alignment horizontal="center" vertical="center"/>
    </xf>
    <xf numFmtId="0" fontId="4" fillId="0" borderId="35" xfId="0" applyFont="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DBEEF4"/>
      <rgbColor rgb="FF660066"/>
      <rgbColor rgb="FFFF8080"/>
      <rgbColor rgb="FF0066CC"/>
      <rgbColor rgb="FFE6E0EC"/>
      <rgbColor rgb="FF000080"/>
      <rgbColor rgb="FFFF00FF"/>
      <rgbColor rgb="FFFFFF00"/>
      <rgbColor rgb="FF00FFFF"/>
      <rgbColor rgb="FF800080"/>
      <rgbColor rgb="FF800000"/>
      <rgbColor rgb="FF008080"/>
      <rgbColor rgb="FF0000FF"/>
      <rgbColor rgb="FF00CCFF"/>
      <rgbColor rgb="FFF2F2F2"/>
      <rgbColor rgb="FFCCFFCC"/>
      <rgbColor rgb="FFFDEADA"/>
      <rgbColor rgb="FFBFBFBF"/>
      <rgbColor rgb="FFFF99CC"/>
      <rgbColor rgb="FFCC99FF"/>
      <rgbColor rgb="FFDDD9C3"/>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3"/>
  <sheetViews>
    <sheetView zoomScaleNormal="100" workbookViewId="0">
      <selection sqref="A1:M1"/>
    </sheetView>
  </sheetViews>
  <sheetFormatPr baseColWidth="10" defaultColWidth="9.109375" defaultRowHeight="14.4" x14ac:dyDescent="0.3"/>
  <cols>
    <col min="1" max="9" width="15" style="1"/>
    <col min="10" max="10" width="16.44140625" style="1"/>
    <col min="11" max="11" width="16" style="1"/>
    <col min="12" max="13" width="15" style="1"/>
    <col min="14" max="1025" width="11.44140625" style="1"/>
  </cols>
  <sheetData>
    <row r="1" spans="1:13" ht="21" x14ac:dyDescent="0.4">
      <c r="A1" s="247" t="s">
        <v>0</v>
      </c>
      <c r="B1" s="247"/>
      <c r="C1" s="247"/>
      <c r="D1" s="247"/>
      <c r="E1" s="247"/>
      <c r="F1" s="247"/>
      <c r="G1" s="247"/>
      <c r="H1" s="247"/>
      <c r="I1" s="247"/>
      <c r="J1" s="247"/>
      <c r="K1" s="247"/>
      <c r="L1" s="247"/>
      <c r="M1" s="247"/>
    </row>
    <row r="2" spans="1:13" ht="17.399999999999999" x14ac:dyDescent="0.3">
      <c r="A2" s="248" t="s">
        <v>1</v>
      </c>
      <c r="B2" s="248"/>
      <c r="C2" s="248"/>
      <c r="D2" s="248"/>
      <c r="E2" s="248"/>
      <c r="F2" s="248"/>
      <c r="G2" s="248"/>
      <c r="H2" s="248"/>
      <c r="I2" s="248"/>
      <c r="J2" s="248"/>
      <c r="K2" s="248"/>
      <c r="L2" s="248"/>
      <c r="M2" s="248"/>
    </row>
    <row r="3" spans="1:13" ht="17.399999999999999" x14ac:dyDescent="0.3">
      <c r="A3" s="2"/>
      <c r="B3" s="3"/>
      <c r="C3" s="3"/>
      <c r="D3" s="3"/>
      <c r="E3" s="3"/>
      <c r="F3" s="3"/>
      <c r="G3" s="3"/>
      <c r="H3" s="3"/>
      <c r="I3" s="3"/>
      <c r="J3" s="3"/>
      <c r="K3" s="3"/>
      <c r="L3" s="3"/>
      <c r="M3" s="3"/>
    </row>
    <row r="4" spans="1:13" ht="79.2" x14ac:dyDescent="0.3">
      <c r="A4" s="4" t="s">
        <v>2</v>
      </c>
      <c r="B4" s="5" t="s">
        <v>3</v>
      </c>
      <c r="C4" s="4" t="s">
        <v>4</v>
      </c>
      <c r="D4" s="4" t="s">
        <v>5</v>
      </c>
      <c r="E4" s="4" t="s">
        <v>6</v>
      </c>
      <c r="F4" s="4" t="s">
        <v>7</v>
      </c>
      <c r="G4" s="4" t="s">
        <v>8</v>
      </c>
      <c r="H4" s="4" t="s">
        <v>9</v>
      </c>
      <c r="I4" s="4" t="s">
        <v>10</v>
      </c>
      <c r="J4" s="4" t="s">
        <v>11</v>
      </c>
      <c r="K4" s="4" t="s">
        <v>12</v>
      </c>
      <c r="L4" s="4" t="s">
        <v>13</v>
      </c>
      <c r="M4" s="6" t="s">
        <v>14</v>
      </c>
    </row>
    <row r="5" spans="1:13" x14ac:dyDescent="0.3">
      <c r="A5" s="7" t="s">
        <v>15</v>
      </c>
      <c r="B5" s="8"/>
      <c r="C5" s="8"/>
      <c r="D5" s="9"/>
      <c r="E5" s="9"/>
      <c r="F5" s="9"/>
      <c r="G5" s="9"/>
      <c r="H5" s="8"/>
      <c r="I5" s="8"/>
      <c r="J5" s="9"/>
      <c r="K5" s="9"/>
      <c r="L5" s="9"/>
      <c r="M5" s="9"/>
    </row>
    <row r="6" spans="1:13" x14ac:dyDescent="0.3">
      <c r="A6" s="10" t="s">
        <v>16</v>
      </c>
      <c r="B6" s="11"/>
      <c r="C6" s="11"/>
      <c r="D6" s="12"/>
      <c r="E6" s="12"/>
      <c r="F6" s="12"/>
      <c r="G6" s="12"/>
      <c r="H6" s="11"/>
      <c r="I6" s="11"/>
      <c r="J6" s="12"/>
      <c r="K6" s="12"/>
      <c r="L6" s="12"/>
      <c r="M6" s="12"/>
    </row>
    <row r="7" spans="1:13" x14ac:dyDescent="0.3">
      <c r="A7" s="10" t="s">
        <v>17</v>
      </c>
      <c r="B7" s="11"/>
      <c r="C7" s="11"/>
      <c r="D7" s="12"/>
      <c r="E7" s="12"/>
      <c r="F7" s="12"/>
      <c r="G7" s="12"/>
      <c r="H7" s="11"/>
      <c r="I7" s="11"/>
      <c r="J7" s="12"/>
      <c r="K7" s="12"/>
      <c r="L7" s="12"/>
      <c r="M7" s="12"/>
    </row>
    <row r="8" spans="1:13" x14ac:dyDescent="0.3">
      <c r="A8" s="10"/>
      <c r="B8" s="11"/>
      <c r="C8" s="11"/>
      <c r="D8" s="12"/>
      <c r="E8" s="12"/>
      <c r="F8" s="12"/>
      <c r="G8" s="12"/>
      <c r="H8" s="11"/>
      <c r="I8" s="11"/>
      <c r="J8" s="12"/>
      <c r="K8" s="12"/>
      <c r="L8" s="12"/>
      <c r="M8" s="12"/>
    </row>
    <row r="9" spans="1:13" x14ac:dyDescent="0.3">
      <c r="A9" s="10"/>
      <c r="B9" s="11"/>
      <c r="C9" s="11"/>
      <c r="D9" s="12"/>
      <c r="E9" s="12"/>
      <c r="F9" s="12"/>
      <c r="G9" s="12"/>
      <c r="H9" s="11"/>
      <c r="I9" s="11"/>
      <c r="J9" s="12"/>
      <c r="K9" s="12"/>
      <c r="L9" s="12"/>
      <c r="M9" s="12"/>
    </row>
    <row r="10" spans="1:13" x14ac:dyDescent="0.3">
      <c r="A10" s="10"/>
      <c r="B10" s="11"/>
      <c r="C10" s="11"/>
      <c r="D10" s="12"/>
      <c r="E10" s="12"/>
      <c r="F10" s="12"/>
      <c r="G10" s="12"/>
      <c r="H10" s="11"/>
      <c r="I10" s="11"/>
      <c r="J10" s="12"/>
      <c r="K10" s="12"/>
      <c r="L10" s="12"/>
      <c r="M10" s="12"/>
    </row>
    <row r="11" spans="1:13" x14ac:dyDescent="0.3">
      <c r="A11" s="10"/>
      <c r="B11" s="11"/>
      <c r="C11" s="11"/>
      <c r="D11" s="12"/>
      <c r="E11" s="12"/>
      <c r="F11" s="12"/>
      <c r="G11" s="12"/>
      <c r="H11" s="11"/>
      <c r="I11" s="11"/>
      <c r="J11" s="12"/>
      <c r="K11" s="12"/>
      <c r="L11" s="12"/>
      <c r="M11" s="12"/>
    </row>
    <row r="12" spans="1:13" x14ac:dyDescent="0.3">
      <c r="A12" s="10"/>
      <c r="B12" s="11"/>
      <c r="C12" s="11"/>
      <c r="D12" s="12"/>
      <c r="E12" s="12"/>
      <c r="F12" s="12"/>
      <c r="G12" s="12"/>
      <c r="H12" s="11"/>
      <c r="I12" s="11"/>
      <c r="J12" s="12"/>
      <c r="K12" s="12"/>
      <c r="L12" s="12"/>
      <c r="M12" s="12"/>
    </row>
    <row r="13" spans="1:13" x14ac:dyDescent="0.3">
      <c r="A13" s="10"/>
      <c r="B13" s="11"/>
      <c r="C13" s="11"/>
      <c r="D13" s="12"/>
      <c r="E13" s="12"/>
      <c r="F13" s="12"/>
      <c r="G13" s="12"/>
      <c r="H13" s="11"/>
      <c r="I13" s="11"/>
      <c r="J13" s="12"/>
      <c r="K13" s="12"/>
      <c r="L13" s="12"/>
      <c r="M13" s="12"/>
    </row>
    <row r="14" spans="1:13" x14ac:dyDescent="0.3">
      <c r="A14" s="10"/>
      <c r="B14" s="11"/>
      <c r="C14" s="11"/>
      <c r="D14" s="12"/>
      <c r="E14" s="12"/>
      <c r="F14" s="12"/>
      <c r="G14" s="12"/>
      <c r="H14" s="11"/>
      <c r="I14" s="11"/>
      <c r="J14" s="12"/>
      <c r="K14" s="12"/>
      <c r="L14" s="12"/>
      <c r="M14" s="12"/>
    </row>
    <row r="15" spans="1:13" x14ac:dyDescent="0.3">
      <c r="A15" s="10"/>
      <c r="B15" s="11"/>
      <c r="C15" s="11"/>
      <c r="D15" s="12"/>
      <c r="E15" s="12"/>
      <c r="F15" s="12"/>
      <c r="G15" s="12"/>
      <c r="H15" s="11"/>
      <c r="I15" s="11"/>
      <c r="J15" s="12"/>
      <c r="K15" s="12"/>
      <c r="L15" s="12"/>
      <c r="M15" s="12"/>
    </row>
    <row r="16" spans="1:13" x14ac:dyDescent="0.3">
      <c r="A16" s="10"/>
      <c r="B16" s="11"/>
      <c r="C16" s="11"/>
      <c r="D16" s="12"/>
      <c r="E16" s="12"/>
      <c r="F16" s="12"/>
      <c r="G16" s="12"/>
      <c r="H16" s="11"/>
      <c r="I16" s="11"/>
      <c r="J16" s="12"/>
      <c r="K16" s="12"/>
      <c r="L16" s="12"/>
      <c r="M16" s="12"/>
    </row>
    <row r="17" spans="1:13" x14ac:dyDescent="0.3">
      <c r="A17" s="13"/>
      <c r="B17" s="14"/>
      <c r="C17" s="14"/>
      <c r="D17" s="15"/>
      <c r="E17" s="15"/>
      <c r="F17" s="15"/>
      <c r="G17" s="15"/>
      <c r="H17" s="14"/>
      <c r="I17" s="14"/>
      <c r="J17" s="15"/>
      <c r="K17" s="15"/>
      <c r="L17" s="15"/>
      <c r="M17" s="15"/>
    </row>
    <row r="18" spans="1:13" x14ac:dyDescent="0.3">
      <c r="A18"/>
      <c r="B18"/>
      <c r="C18"/>
      <c r="D18"/>
      <c r="E18"/>
      <c r="F18"/>
      <c r="G18"/>
      <c r="H18"/>
      <c r="I18"/>
      <c r="J18"/>
      <c r="K18"/>
      <c r="L18"/>
      <c r="M18"/>
    </row>
    <row r="19" spans="1:13" ht="15" customHeight="1" x14ac:dyDescent="0.3">
      <c r="A19" s="249" t="s">
        <v>18</v>
      </c>
      <c r="B19" s="249"/>
      <c r="C19" s="249"/>
      <c r="D19" s="249"/>
      <c r="E19" s="249"/>
      <c r="F19" s="249"/>
      <c r="G19" s="249"/>
      <c r="H19" s="249"/>
      <c r="I19" s="249"/>
      <c r="J19" s="16"/>
      <c r="K19" s="16"/>
      <c r="L19"/>
      <c r="M19"/>
    </row>
    <row r="20" spans="1:13" ht="14.25" customHeight="1" x14ac:dyDescent="0.3">
      <c r="A20" s="245" t="s">
        <v>19</v>
      </c>
      <c r="B20" s="245"/>
      <c r="C20" s="245"/>
      <c r="D20" s="245"/>
      <c r="E20" s="16"/>
      <c r="F20" s="16"/>
      <c r="G20" s="16"/>
      <c r="H20" s="16"/>
      <c r="I20" s="16"/>
      <c r="J20" s="16"/>
      <c r="K20" s="16"/>
      <c r="L20"/>
      <c r="M20"/>
    </row>
    <row r="21" spans="1:13" ht="14.25" customHeight="1" x14ac:dyDescent="0.3">
      <c r="A21" s="245" t="s">
        <v>20</v>
      </c>
      <c r="B21" s="245"/>
      <c r="C21" s="245"/>
      <c r="D21" s="245"/>
      <c r="E21" s="245"/>
      <c r="F21" s="245"/>
      <c r="G21" s="245"/>
      <c r="H21" s="245"/>
      <c r="I21" s="16"/>
      <c r="J21" s="16"/>
      <c r="K21" s="16"/>
      <c r="L21"/>
      <c r="M21"/>
    </row>
    <row r="22" spans="1:13" ht="14.25" customHeight="1" x14ac:dyDescent="0.3">
      <c r="A22" s="245" t="s">
        <v>21</v>
      </c>
      <c r="B22" s="245"/>
      <c r="C22" s="245"/>
      <c r="D22" s="245"/>
      <c r="E22" s="245"/>
      <c r="F22" s="245"/>
      <c r="G22" s="245"/>
      <c r="H22" s="245"/>
      <c r="I22" s="16"/>
      <c r="J22" s="16"/>
      <c r="K22" s="16"/>
      <c r="L22"/>
      <c r="M22"/>
    </row>
    <row r="23" spans="1:13" ht="14.25" customHeight="1" x14ac:dyDescent="0.3">
      <c r="A23" s="245" t="s">
        <v>22</v>
      </c>
      <c r="B23" s="245"/>
      <c r="C23" s="245"/>
      <c r="D23" s="245"/>
      <c r="E23" s="245"/>
      <c r="F23" s="245"/>
      <c r="G23" s="245"/>
      <c r="H23" s="245"/>
      <c r="I23" s="16"/>
      <c r="J23" s="16"/>
      <c r="K23" s="16"/>
      <c r="L23"/>
      <c r="M23"/>
    </row>
    <row r="24" spans="1:13" ht="30" customHeight="1" x14ac:dyDescent="0.3">
      <c r="A24" s="245" t="s">
        <v>23</v>
      </c>
      <c r="B24" s="245"/>
      <c r="C24" s="245"/>
      <c r="D24" s="245"/>
      <c r="E24" s="245"/>
      <c r="F24" s="245"/>
      <c r="G24" s="245"/>
      <c r="H24" s="245"/>
      <c r="I24" s="245"/>
      <c r="J24" s="16"/>
      <c r="K24" s="16"/>
      <c r="L24"/>
      <c r="M24"/>
    </row>
    <row r="25" spans="1:13" x14ac:dyDescent="0.3">
      <c r="A25" s="17"/>
      <c r="B25" s="16"/>
      <c r="C25" s="16"/>
      <c r="D25" s="16"/>
      <c r="E25" s="16"/>
      <c r="F25" s="16"/>
      <c r="G25" s="16"/>
      <c r="H25" s="16"/>
      <c r="I25" s="16"/>
      <c r="J25" s="16"/>
      <c r="K25" s="16"/>
      <c r="L25"/>
      <c r="M25"/>
    </row>
    <row r="26" spans="1:13" ht="14.25" customHeight="1" x14ac:dyDescent="0.3">
      <c r="A26" s="245" t="s">
        <v>24</v>
      </c>
      <c r="B26" s="245"/>
      <c r="C26" s="245"/>
      <c r="D26" s="245"/>
      <c r="E26" s="245"/>
      <c r="F26" s="245"/>
      <c r="G26" s="245"/>
      <c r="H26" s="245"/>
      <c r="I26" s="245"/>
      <c r="J26" s="245"/>
      <c r="K26" s="245"/>
      <c r="L26"/>
      <c r="M26"/>
    </row>
    <row r="27" spans="1:13" ht="160.5" customHeight="1" x14ac:dyDescent="0.3">
      <c r="A27" s="18" t="s">
        <v>2</v>
      </c>
      <c r="B27" s="246" t="s">
        <v>25</v>
      </c>
      <c r="C27" s="246"/>
      <c r="D27" s="246"/>
      <c r="E27" s="246" t="s">
        <v>26</v>
      </c>
      <c r="F27" s="246"/>
      <c r="G27" s="246"/>
      <c r="H27" s="246"/>
      <c r="I27" s="246"/>
    </row>
    <row r="28" spans="1:13" x14ac:dyDescent="0.3">
      <c r="A28" s="7" t="s">
        <v>15</v>
      </c>
      <c r="B28" s="244"/>
      <c r="C28" s="244"/>
      <c r="D28" s="244"/>
      <c r="E28" s="244"/>
      <c r="F28" s="244"/>
      <c r="G28" s="244"/>
      <c r="H28" s="244"/>
      <c r="I28" s="244"/>
      <c r="J28"/>
      <c r="K28"/>
      <c r="L28"/>
      <c r="M28"/>
    </row>
    <row r="29" spans="1:13" x14ac:dyDescent="0.3">
      <c r="A29" s="10" t="s">
        <v>16</v>
      </c>
      <c r="B29" s="244"/>
      <c r="C29" s="244"/>
      <c r="D29" s="244"/>
      <c r="E29" s="244"/>
      <c r="F29" s="244"/>
      <c r="G29" s="244"/>
      <c r="H29" s="244"/>
      <c r="I29" s="244"/>
      <c r="J29"/>
      <c r="K29"/>
      <c r="L29"/>
      <c r="M29"/>
    </row>
    <row r="30" spans="1:13" x14ac:dyDescent="0.3">
      <c r="A30" s="10" t="s">
        <v>17</v>
      </c>
      <c r="B30" s="244"/>
      <c r="C30" s="244"/>
      <c r="D30" s="244"/>
      <c r="E30" s="244"/>
      <c r="F30" s="244"/>
      <c r="G30" s="244"/>
      <c r="H30" s="244"/>
      <c r="I30" s="244"/>
      <c r="J30"/>
      <c r="K30"/>
      <c r="L30"/>
      <c r="M30"/>
    </row>
    <row r="31" spans="1:13" x14ac:dyDescent="0.3">
      <c r="A31" s="10"/>
      <c r="B31" s="244"/>
      <c r="C31" s="244"/>
      <c r="D31" s="244"/>
      <c r="E31" s="244"/>
      <c r="F31" s="244"/>
      <c r="G31" s="244"/>
      <c r="H31" s="244"/>
      <c r="I31" s="244"/>
      <c r="J31"/>
      <c r="K31"/>
      <c r="L31"/>
      <c r="M31"/>
    </row>
    <row r="32" spans="1:13" x14ac:dyDescent="0.3">
      <c r="A32" s="10"/>
      <c r="B32" s="244"/>
      <c r="C32" s="244"/>
      <c r="D32" s="244"/>
      <c r="E32" s="244"/>
      <c r="F32" s="244"/>
      <c r="G32" s="244"/>
      <c r="H32" s="244"/>
      <c r="I32" s="244"/>
      <c r="J32"/>
      <c r="K32"/>
      <c r="L32"/>
      <c r="M32"/>
    </row>
    <row r="33" spans="1:13" x14ac:dyDescent="0.3">
      <c r="A33" s="10"/>
      <c r="B33" s="244"/>
      <c r="C33" s="244"/>
      <c r="D33" s="244"/>
      <c r="E33" s="244"/>
      <c r="F33" s="244"/>
      <c r="G33" s="244"/>
      <c r="H33" s="244"/>
      <c r="I33" s="244"/>
      <c r="J33"/>
      <c r="K33"/>
      <c r="L33"/>
      <c r="M33"/>
    </row>
  </sheetData>
  <mergeCells count="23">
    <mergeCell ref="A1:M1"/>
    <mergeCell ref="A2:M2"/>
    <mergeCell ref="A19:I19"/>
    <mergeCell ref="A20:D20"/>
    <mergeCell ref="A21:H21"/>
    <mergeCell ref="A22:H22"/>
    <mergeCell ref="A23:H23"/>
    <mergeCell ref="A24:I24"/>
    <mergeCell ref="A26:K26"/>
    <mergeCell ref="B27:D27"/>
    <mergeCell ref="E27:I27"/>
    <mergeCell ref="B28:D28"/>
    <mergeCell ref="E28:I28"/>
    <mergeCell ref="B29:D29"/>
    <mergeCell ref="E29:I29"/>
    <mergeCell ref="B30:D30"/>
    <mergeCell ref="E30:I30"/>
    <mergeCell ref="B31:D31"/>
    <mergeCell ref="E31:I31"/>
    <mergeCell ref="B32:D32"/>
    <mergeCell ref="E32:I32"/>
    <mergeCell ref="B33:D33"/>
    <mergeCell ref="E33:I33"/>
  </mergeCells>
  <pageMargins left="0.25" right="0.25" top="0.75" bottom="0.75" header="0.3" footer="0.3"/>
  <pageSetup paperSize="8" firstPageNumber="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
  <sheetViews>
    <sheetView zoomScaleNormal="100" workbookViewId="0">
      <selection activeCell="A2" sqref="A2:J2"/>
    </sheetView>
  </sheetViews>
  <sheetFormatPr baseColWidth="10" defaultColWidth="9.109375" defaultRowHeight="14.4" x14ac:dyDescent="0.3"/>
  <cols>
    <col min="1" max="1" width="18.5546875" style="1"/>
    <col min="2" max="10" width="16.5546875" style="1"/>
    <col min="11" max="1025" width="11.44140625" style="1"/>
  </cols>
  <sheetData>
    <row r="1" spans="1:10" ht="20.25" customHeight="1" x14ac:dyDescent="0.3">
      <c r="A1" s="259" t="s">
        <v>169</v>
      </c>
      <c r="B1" s="259"/>
      <c r="C1" s="259"/>
      <c r="D1" s="259"/>
      <c r="E1" s="259"/>
      <c r="F1" s="259"/>
      <c r="G1" s="259"/>
      <c r="H1" s="259"/>
      <c r="I1" s="259"/>
      <c r="J1" s="259"/>
    </row>
    <row r="2" spans="1:10" ht="15" customHeight="1" x14ac:dyDescent="0.3">
      <c r="A2" s="260" t="s">
        <v>170</v>
      </c>
      <c r="B2" s="260"/>
      <c r="C2" s="260"/>
      <c r="D2" s="260"/>
      <c r="E2" s="260"/>
      <c r="F2" s="260"/>
      <c r="G2" s="260"/>
      <c r="H2" s="260"/>
      <c r="I2" s="260"/>
      <c r="J2" s="260"/>
    </row>
    <row r="3" spans="1:10" ht="15" customHeight="1" x14ac:dyDescent="0.3">
      <c r="A3" s="155"/>
      <c r="B3" s="156"/>
      <c r="C3" s="156"/>
      <c r="D3" s="156"/>
      <c r="E3" s="156"/>
      <c r="F3" s="156"/>
      <c r="G3" s="156"/>
      <c r="H3" s="156"/>
      <c r="I3" s="156"/>
      <c r="J3" s="157"/>
    </row>
    <row r="4" spans="1:10" ht="60.75" customHeight="1" x14ac:dyDescent="0.3">
      <c r="A4" s="4" t="s">
        <v>119</v>
      </c>
      <c r="B4" s="18" t="s">
        <v>120</v>
      </c>
      <c r="C4" s="18" t="s">
        <v>121</v>
      </c>
      <c r="D4" s="18" t="s">
        <v>122</v>
      </c>
      <c r="E4" s="18" t="s">
        <v>123</v>
      </c>
      <c r="F4" s="18" t="s">
        <v>124</v>
      </c>
      <c r="G4" s="18" t="s">
        <v>125</v>
      </c>
      <c r="H4" s="18" t="s">
        <v>73</v>
      </c>
      <c r="I4" s="6" t="s">
        <v>126</v>
      </c>
      <c r="J4" s="6" t="s">
        <v>127</v>
      </c>
    </row>
    <row r="5" spans="1:10" ht="27" customHeight="1" x14ac:dyDescent="0.3">
      <c r="A5" s="158" t="s">
        <v>128</v>
      </c>
      <c r="B5" s="159"/>
      <c r="C5" s="160"/>
      <c r="D5" s="160"/>
      <c r="E5" s="160"/>
      <c r="F5" s="159"/>
      <c r="G5" s="159"/>
      <c r="H5" s="159"/>
      <c r="I5" s="159"/>
      <c r="J5" s="160"/>
    </row>
    <row r="6" spans="1:10" ht="27" customHeight="1" x14ac:dyDescent="0.3">
      <c r="A6" s="158" t="s">
        <v>129</v>
      </c>
      <c r="B6" s="159"/>
      <c r="C6" s="160"/>
      <c r="D6" s="160"/>
      <c r="E6" s="160"/>
      <c r="F6" s="159"/>
      <c r="G6" s="159"/>
      <c r="H6" s="159"/>
      <c r="I6" s="159"/>
      <c r="J6" s="160"/>
    </row>
    <row r="7" spans="1:10" ht="27" customHeight="1" x14ac:dyDescent="0.3">
      <c r="A7" s="158" t="s">
        <v>130</v>
      </c>
      <c r="B7" s="159"/>
      <c r="C7" s="160"/>
      <c r="D7" s="160"/>
      <c r="E7" s="160"/>
      <c r="F7" s="159"/>
      <c r="G7" s="159"/>
      <c r="H7" s="159"/>
      <c r="I7" s="159"/>
      <c r="J7" s="160"/>
    </row>
    <row r="8" spans="1:10" ht="27" customHeight="1" x14ac:dyDescent="0.3">
      <c r="A8" s="158" t="s">
        <v>131</v>
      </c>
      <c r="B8" s="159"/>
      <c r="C8" s="160"/>
      <c r="D8" s="160"/>
      <c r="E8" s="160"/>
      <c r="F8" s="159"/>
      <c r="G8" s="159"/>
      <c r="H8" s="159"/>
      <c r="I8" s="159"/>
      <c r="J8" s="160"/>
    </row>
  </sheetData>
  <mergeCells count="2">
    <mergeCell ref="A1:J1"/>
    <mergeCell ref="A2:J2"/>
  </mergeCells>
  <pageMargins left="0.7" right="0.7" top="0.75" bottom="0.75" header="0.51180555555555496" footer="0.51180555555555496"/>
  <pageSetup paperSize="0" scale="0" firstPageNumber="0" orientation="portrait" usePrinterDefaults="0"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1"/>
  <sheetViews>
    <sheetView topLeftCell="AU3" zoomScaleNormal="100" workbookViewId="0">
      <selection activeCell="BL5" sqref="BL5"/>
    </sheetView>
  </sheetViews>
  <sheetFormatPr baseColWidth="10" defaultColWidth="9.109375" defaultRowHeight="14.4" x14ac:dyDescent="0.3"/>
  <cols>
    <col min="1" max="1" width="21.6640625" style="163"/>
    <col min="2" max="1025" width="11.44140625" style="163"/>
  </cols>
  <sheetData>
    <row r="1" spans="1:1024" ht="20.25" customHeight="1" x14ac:dyDescent="0.35">
      <c r="A1" s="264" t="s">
        <v>171</v>
      </c>
      <c r="B1" s="264"/>
      <c r="C1" s="264"/>
      <c r="D1" s="264"/>
      <c r="E1" s="264"/>
      <c r="F1" s="264"/>
      <c r="G1" s="264"/>
      <c r="H1" s="264"/>
      <c r="I1" s="264"/>
      <c r="J1" s="264"/>
      <c r="K1" s="264"/>
      <c r="L1" s="264"/>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5" customHeight="1" x14ac:dyDescent="0.3">
      <c r="A2" s="262" t="s">
        <v>172</v>
      </c>
      <c r="B2" s="262"/>
      <c r="C2" s="262"/>
      <c r="D2" s="262"/>
      <c r="E2" s="262"/>
      <c r="F2" s="262"/>
      <c r="G2" s="262"/>
      <c r="H2" s="262"/>
      <c r="I2" s="262"/>
      <c r="J2" s="262"/>
      <c r="K2" s="262"/>
      <c r="L2" s="26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52.8" x14ac:dyDescent="0.3">
      <c r="A3" s="4"/>
      <c r="B3" s="164" t="s">
        <v>135</v>
      </c>
      <c r="C3" s="164" t="s">
        <v>136</v>
      </c>
      <c r="D3" s="164" t="s">
        <v>137</v>
      </c>
      <c r="E3" s="164" t="s">
        <v>138</v>
      </c>
      <c r="F3" s="164" t="s">
        <v>139</v>
      </c>
      <c r="G3" s="4" t="s">
        <v>140</v>
      </c>
      <c r="H3" s="164" t="s">
        <v>141</v>
      </c>
      <c r="I3" s="164" t="s">
        <v>142</v>
      </c>
      <c r="J3" s="164" t="s">
        <v>143</v>
      </c>
      <c r="K3" s="164" t="s">
        <v>144</v>
      </c>
      <c r="L3" s="164" t="s">
        <v>145</v>
      </c>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x14ac:dyDescent="0.3">
      <c r="A4" s="165" t="s">
        <v>146</v>
      </c>
      <c r="B4" s="166"/>
      <c r="C4" s="166"/>
      <c r="D4" s="166"/>
      <c r="E4" s="166"/>
      <c r="F4" s="166"/>
      <c r="G4" s="167"/>
      <c r="H4" s="166"/>
      <c r="I4" s="166"/>
      <c r="J4" s="166"/>
      <c r="K4" s="166"/>
      <c r="L4" s="16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x14ac:dyDescent="0.3">
      <c r="A5" s="169" t="s">
        <v>147</v>
      </c>
      <c r="B5" s="166"/>
      <c r="C5" s="166"/>
      <c r="D5" s="166"/>
      <c r="E5" s="166"/>
      <c r="F5" s="166"/>
      <c r="G5" s="167"/>
      <c r="H5" s="166"/>
      <c r="I5" s="166"/>
      <c r="J5" s="166"/>
      <c r="K5" s="166"/>
      <c r="L5" s="168"/>
      <c r="M5" s="191" t="s">
        <v>173</v>
      </c>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8.2" x14ac:dyDescent="0.3">
      <c r="A6" s="169" t="s">
        <v>148</v>
      </c>
      <c r="B6" s="170">
        <v>2.74</v>
      </c>
      <c r="C6" s="170">
        <v>2.38</v>
      </c>
      <c r="D6" s="170">
        <v>2.1173000000000002</v>
      </c>
      <c r="E6" s="170">
        <v>1.9925999999999999</v>
      </c>
      <c r="F6" s="170">
        <v>1.7712000000000001</v>
      </c>
      <c r="G6" s="171">
        <v>1.65</v>
      </c>
      <c r="H6" s="170">
        <v>1.5508999999999999</v>
      </c>
      <c r="I6" s="170">
        <v>1.4682999999999999</v>
      </c>
      <c r="J6" s="170">
        <v>1.3984000000000001</v>
      </c>
      <c r="K6" s="170">
        <v>1.3385</v>
      </c>
      <c r="L6" s="172">
        <v>1.2865</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3">
      <c r="A7" s="169" t="s">
        <v>149</v>
      </c>
      <c r="B7" s="170"/>
      <c r="C7" s="170"/>
      <c r="D7" s="170"/>
      <c r="E7" s="170"/>
      <c r="F7" s="170"/>
      <c r="G7" s="171"/>
      <c r="H7" s="170"/>
      <c r="I7" s="170"/>
      <c r="J7" s="170"/>
      <c r="K7" s="170"/>
      <c r="L7" s="172"/>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28.2" x14ac:dyDescent="0.3">
      <c r="A8" s="169" t="s">
        <v>150</v>
      </c>
      <c r="B8" s="170">
        <v>7.0400219999999996</v>
      </c>
      <c r="C8" s="170">
        <v>5.8666850000000004</v>
      </c>
      <c r="D8" s="170">
        <v>5.0285871428571403</v>
      </c>
      <c r="E8" s="170">
        <v>4.4000137500000003</v>
      </c>
      <c r="F8" s="170">
        <v>3.9111233333333302</v>
      </c>
      <c r="G8" s="171">
        <v>3.5200109999999998</v>
      </c>
      <c r="H8" s="170">
        <v>3.2000099999999998</v>
      </c>
      <c r="I8" s="170">
        <v>2.9333425000000002</v>
      </c>
      <c r="J8" s="170">
        <v>2.7077007692307702</v>
      </c>
      <c r="K8" s="170">
        <v>2.5142935714285701</v>
      </c>
      <c r="L8" s="172">
        <v>2.3466740000000001</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x14ac:dyDescent="0.3">
      <c r="A9" s="169" t="s">
        <v>151</v>
      </c>
      <c r="B9" s="170"/>
      <c r="C9" s="170"/>
      <c r="D9" s="170"/>
      <c r="E9" s="170"/>
      <c r="F9" s="170"/>
      <c r="G9" s="171"/>
      <c r="H9" s="170"/>
      <c r="I9" s="170"/>
      <c r="J9" s="170"/>
      <c r="K9" s="170"/>
      <c r="L9" s="172"/>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28.2" x14ac:dyDescent="0.3">
      <c r="A10" s="169" t="s">
        <v>152</v>
      </c>
      <c r="B10" s="170">
        <v>0.96250000000000002</v>
      </c>
      <c r="C10" s="170">
        <v>0.89833333333333298</v>
      </c>
      <c r="D10" s="170">
        <v>0.85250000000000004</v>
      </c>
      <c r="E10" s="170">
        <v>0.81812499999999999</v>
      </c>
      <c r="F10" s="170">
        <v>0.79138888888888903</v>
      </c>
      <c r="G10" s="171">
        <v>0.77</v>
      </c>
      <c r="H10" s="170">
        <v>0.75249999999999995</v>
      </c>
      <c r="I10" s="170">
        <v>0.737916666666667</v>
      </c>
      <c r="J10" s="170">
        <v>0.72557692307692301</v>
      </c>
      <c r="K10" s="170">
        <v>0.71499999999999997</v>
      </c>
      <c r="L10" s="172">
        <v>0.70583333333333398</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x14ac:dyDescent="0.3">
      <c r="A11" s="169"/>
      <c r="B11" s="166"/>
      <c r="C11" s="166"/>
      <c r="D11" s="166"/>
      <c r="E11" s="166"/>
      <c r="F11" s="166"/>
      <c r="G11" s="167"/>
      <c r="H11" s="166"/>
      <c r="I11" s="166"/>
      <c r="J11" s="166"/>
      <c r="K11" s="166"/>
      <c r="L11" s="168"/>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x14ac:dyDescent="0.3">
      <c r="A12" s="169"/>
      <c r="B12" s="166"/>
      <c r="C12" s="166"/>
      <c r="D12" s="166"/>
      <c r="E12" s="166"/>
      <c r="F12" s="166"/>
      <c r="G12" s="167"/>
      <c r="H12" s="166"/>
      <c r="I12" s="166"/>
      <c r="J12" s="166"/>
      <c r="K12" s="166"/>
      <c r="L12" s="168"/>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3">
      <c r="A13" s="173"/>
      <c r="B13" s="174"/>
      <c r="C13" s="174"/>
      <c r="D13" s="174"/>
      <c r="E13" s="174"/>
      <c r="F13" s="174"/>
      <c r="G13" s="175"/>
      <c r="H13" s="174"/>
      <c r="I13" s="174"/>
      <c r="J13" s="174"/>
      <c r="K13" s="174"/>
      <c r="L13" s="176"/>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s="181" customFormat="1" ht="13.8" x14ac:dyDescent="0.3">
      <c r="A14" s="177" t="s">
        <v>153</v>
      </c>
      <c r="B14" s="178"/>
      <c r="C14" s="178"/>
      <c r="D14" s="178"/>
      <c r="E14" s="178"/>
      <c r="F14" s="178"/>
      <c r="G14" s="179"/>
      <c r="H14" s="178"/>
      <c r="I14" s="178"/>
      <c r="J14" s="178"/>
      <c r="K14" s="178"/>
      <c r="L14" s="180"/>
    </row>
    <row r="15" spans="1:1024" s="185" customFormat="1" ht="13.8" x14ac:dyDescent="0.25">
      <c r="A15" s="169" t="s">
        <v>154</v>
      </c>
      <c r="B15" s="182"/>
      <c r="C15" s="182"/>
      <c r="D15" s="182"/>
      <c r="E15" s="182"/>
      <c r="F15" s="182"/>
      <c r="G15" s="183"/>
      <c r="H15" s="182"/>
      <c r="I15" s="182"/>
      <c r="J15" s="182"/>
      <c r="K15" s="182"/>
      <c r="L15" s="184"/>
    </row>
    <row r="16" spans="1:1024" s="185" customFormat="1" ht="27.6" x14ac:dyDescent="0.25">
      <c r="A16" s="169" t="s">
        <v>155</v>
      </c>
      <c r="B16" s="182"/>
      <c r="C16" s="182"/>
      <c r="D16" s="182"/>
      <c r="E16" s="182"/>
      <c r="F16" s="182"/>
      <c r="G16" s="183"/>
      <c r="H16" s="182"/>
      <c r="I16" s="182"/>
      <c r="J16" s="182"/>
      <c r="K16" s="182"/>
      <c r="L16" s="184"/>
    </row>
    <row r="17" spans="1:1024" s="185" customFormat="1" ht="13.8" x14ac:dyDescent="0.25">
      <c r="A17" s="169" t="s">
        <v>156</v>
      </c>
      <c r="B17" s="182"/>
      <c r="C17" s="182"/>
      <c r="D17" s="182"/>
      <c r="E17" s="182"/>
      <c r="F17" s="182"/>
      <c r="G17" s="183"/>
      <c r="H17" s="182"/>
      <c r="I17" s="182"/>
      <c r="J17" s="182"/>
      <c r="K17" s="182"/>
      <c r="L17" s="184"/>
    </row>
    <row r="18" spans="1:1024" s="185" customFormat="1" ht="27.6" x14ac:dyDescent="0.25">
      <c r="A18" s="169" t="s">
        <v>157</v>
      </c>
      <c r="B18" s="182"/>
      <c r="C18" s="182"/>
      <c r="D18" s="182"/>
      <c r="E18" s="182"/>
      <c r="F18" s="182"/>
      <c r="G18" s="183"/>
      <c r="H18" s="182"/>
      <c r="I18" s="182"/>
      <c r="J18" s="182"/>
      <c r="K18" s="182"/>
      <c r="L18" s="184"/>
    </row>
    <row r="19" spans="1:1024" s="185" customFormat="1" ht="13.8" x14ac:dyDescent="0.25">
      <c r="A19" s="169" t="s">
        <v>158</v>
      </c>
      <c r="B19" s="182"/>
      <c r="C19" s="182"/>
      <c r="D19" s="182"/>
      <c r="E19" s="182"/>
      <c r="F19" s="182"/>
      <c r="G19" s="183"/>
      <c r="H19" s="182"/>
      <c r="I19" s="182"/>
      <c r="J19" s="182"/>
      <c r="K19" s="182"/>
      <c r="L19" s="184"/>
    </row>
    <row r="20" spans="1:1024" s="185" customFormat="1" ht="27.6" x14ac:dyDescent="0.25">
      <c r="A20" s="169" t="s">
        <v>159</v>
      </c>
      <c r="B20" s="182"/>
      <c r="C20" s="182"/>
      <c r="D20" s="182"/>
      <c r="E20" s="182"/>
      <c r="F20" s="182"/>
      <c r="G20" s="183"/>
      <c r="H20" s="182"/>
      <c r="I20" s="182"/>
      <c r="J20" s="182"/>
      <c r="K20" s="182"/>
      <c r="L20" s="184"/>
    </row>
    <row r="21" spans="1:1024" x14ac:dyDescent="0.3">
      <c r="A21" s="169"/>
      <c r="B21" s="166"/>
      <c r="C21" s="166"/>
      <c r="D21" s="166"/>
      <c r="E21" s="166"/>
      <c r="F21" s="166"/>
      <c r="G21" s="167"/>
      <c r="H21" s="166"/>
      <c r="I21" s="166"/>
      <c r="J21" s="166"/>
      <c r="K21" s="166"/>
      <c r="L21" s="168"/>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x14ac:dyDescent="0.3">
      <c r="A22" s="169"/>
      <c r="B22" s="166"/>
      <c r="C22" s="166"/>
      <c r="D22" s="166"/>
      <c r="E22" s="166"/>
      <c r="F22" s="166"/>
      <c r="G22" s="167"/>
      <c r="H22" s="166"/>
      <c r="I22" s="166"/>
      <c r="J22" s="166"/>
      <c r="K22" s="166"/>
      <c r="L22" s="168"/>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181" customFormat="1" ht="13.8" x14ac:dyDescent="0.3">
      <c r="A23" s="186" t="s">
        <v>160</v>
      </c>
      <c r="B23" s="187"/>
      <c r="C23" s="187"/>
      <c r="D23" s="187"/>
      <c r="E23" s="187"/>
      <c r="F23" s="187"/>
      <c r="G23" s="188"/>
      <c r="H23" s="187"/>
      <c r="I23" s="187"/>
      <c r="J23" s="187"/>
      <c r="K23" s="187"/>
      <c r="L23" s="189"/>
    </row>
    <row r="24" spans="1:1024" x14ac:dyDescent="0.3">
      <c r="A24" s="169" t="s">
        <v>161</v>
      </c>
      <c r="B24" s="166"/>
      <c r="C24" s="166"/>
      <c r="D24" s="166"/>
      <c r="E24" s="166"/>
      <c r="F24" s="166"/>
      <c r="G24" s="167"/>
      <c r="H24" s="166"/>
      <c r="I24" s="166"/>
      <c r="J24" s="166"/>
      <c r="K24" s="166"/>
      <c r="L24" s="168"/>
    </row>
    <row r="25" spans="1:1024" ht="28.2" x14ac:dyDescent="0.3">
      <c r="A25" s="169" t="s">
        <v>162</v>
      </c>
      <c r="B25" s="166"/>
      <c r="C25" s="166"/>
      <c r="D25" s="166"/>
      <c r="E25" s="166"/>
      <c r="F25" s="166"/>
      <c r="G25" s="167"/>
      <c r="H25" s="166"/>
      <c r="I25" s="166"/>
      <c r="J25" s="166"/>
      <c r="K25" s="166"/>
      <c r="L25" s="168"/>
    </row>
    <row r="26" spans="1:1024" x14ac:dyDescent="0.3">
      <c r="A26" s="169" t="s">
        <v>163</v>
      </c>
      <c r="B26" s="166"/>
      <c r="C26" s="166"/>
      <c r="D26" s="166"/>
      <c r="E26" s="166"/>
      <c r="F26" s="166"/>
      <c r="G26" s="167"/>
      <c r="H26" s="166"/>
      <c r="I26" s="166"/>
      <c r="J26" s="166"/>
      <c r="K26" s="166"/>
      <c r="L26" s="168"/>
    </row>
    <row r="27" spans="1:1024" ht="28.2" x14ac:dyDescent="0.3">
      <c r="A27" s="169" t="s">
        <v>164</v>
      </c>
      <c r="B27" s="166"/>
      <c r="C27" s="166"/>
      <c r="D27" s="166"/>
      <c r="E27" s="166"/>
      <c r="F27" s="166"/>
      <c r="G27" s="167"/>
      <c r="H27" s="166"/>
      <c r="I27" s="166"/>
      <c r="J27" s="166"/>
      <c r="K27" s="166"/>
      <c r="L27" s="168"/>
    </row>
    <row r="28" spans="1:1024" x14ac:dyDescent="0.3">
      <c r="A28" s="169" t="s">
        <v>165</v>
      </c>
      <c r="B28" s="166"/>
      <c r="C28" s="166"/>
      <c r="D28" s="166"/>
      <c r="E28" s="166"/>
      <c r="F28" s="166"/>
      <c r="G28" s="167"/>
      <c r="H28" s="166"/>
      <c r="I28" s="166"/>
      <c r="J28" s="166"/>
      <c r="K28" s="166"/>
      <c r="L28" s="168"/>
    </row>
    <row r="29" spans="1:1024" ht="28.2" x14ac:dyDescent="0.3">
      <c r="A29" s="169" t="s">
        <v>166</v>
      </c>
      <c r="B29" s="166"/>
      <c r="C29" s="166"/>
      <c r="D29" s="166"/>
      <c r="E29" s="166"/>
      <c r="F29" s="166"/>
      <c r="G29" s="167"/>
      <c r="H29" s="166"/>
      <c r="I29" s="166"/>
      <c r="J29" s="166"/>
      <c r="K29" s="166"/>
      <c r="L29" s="168"/>
    </row>
    <row r="30" spans="1:1024" x14ac:dyDescent="0.3">
      <c r="A30" s="169"/>
      <c r="B30" s="166"/>
      <c r="C30" s="166"/>
      <c r="D30" s="166"/>
      <c r="E30" s="166"/>
      <c r="F30" s="166"/>
      <c r="G30" s="167"/>
      <c r="H30" s="166"/>
      <c r="I30" s="166"/>
      <c r="J30" s="166"/>
      <c r="K30" s="166"/>
      <c r="L30" s="168"/>
    </row>
    <row r="31" spans="1:1024" x14ac:dyDescent="0.3">
      <c r="A31" s="190"/>
      <c r="B31" s="174"/>
      <c r="C31" s="174"/>
      <c r="D31" s="174"/>
      <c r="E31" s="174"/>
      <c r="F31" s="174"/>
      <c r="G31" s="175"/>
      <c r="H31" s="174"/>
      <c r="I31" s="174"/>
      <c r="J31" s="174"/>
      <c r="K31" s="174"/>
      <c r="L31" s="176"/>
    </row>
  </sheetData>
  <mergeCells count="2">
    <mergeCell ref="A1:L1"/>
    <mergeCell ref="A2:L2"/>
  </mergeCells>
  <pageMargins left="0.7" right="0.7" top="0.75" bottom="0.75" header="0.51180555555555496" footer="0.51180555555555496"/>
  <pageSetup paperSize="0" scale="0" firstPageNumber="0" orientation="portrait" usePrinterDefaults="0"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9"/>
  <sheetViews>
    <sheetView topLeftCell="D1" zoomScaleNormal="100" workbookViewId="0">
      <selection activeCell="S1" sqref="S1"/>
    </sheetView>
  </sheetViews>
  <sheetFormatPr baseColWidth="10" defaultColWidth="9.109375" defaultRowHeight="14.4" x14ac:dyDescent="0.3"/>
  <cols>
    <col min="1" max="1" width="32.6640625" style="1"/>
    <col min="2" max="2" width="21.6640625" style="1"/>
    <col min="3" max="8" width="14.33203125" style="1"/>
    <col min="9" max="9" width="19.33203125" style="1"/>
    <col min="10" max="10" width="16.109375" style="1"/>
    <col min="11" max="11" width="14.109375" style="192"/>
    <col min="12" max="13" width="13.109375" style="192"/>
    <col min="14" max="17" width="14.33203125" style="1"/>
    <col min="18" max="18" width="14.33203125" style="193"/>
    <col min="19" max="1025" width="11.44140625" style="1"/>
  </cols>
  <sheetData>
    <row r="1" spans="1:18" ht="21" x14ac:dyDescent="0.3">
      <c r="A1" s="259" t="s">
        <v>174</v>
      </c>
      <c r="B1" s="259"/>
      <c r="C1" s="259"/>
      <c r="D1" s="259"/>
      <c r="E1" s="259"/>
      <c r="F1" s="259"/>
      <c r="G1" s="259"/>
      <c r="H1" s="259"/>
      <c r="I1" s="259"/>
      <c r="J1" s="259"/>
      <c r="K1" s="259"/>
      <c r="L1" s="259"/>
      <c r="M1" s="259"/>
      <c r="N1" s="259"/>
      <c r="O1" s="259"/>
      <c r="P1" s="259"/>
      <c r="Q1" s="259"/>
      <c r="R1" s="259"/>
    </row>
    <row r="2" spans="1:18" ht="17.399999999999999" x14ac:dyDescent="0.3">
      <c r="A2" s="271" t="s">
        <v>175</v>
      </c>
      <c r="B2" s="271"/>
      <c r="C2" s="271"/>
      <c r="D2" s="271"/>
      <c r="E2" s="271"/>
      <c r="F2" s="271"/>
      <c r="G2" s="271"/>
      <c r="H2" s="271"/>
      <c r="I2" s="271"/>
      <c r="J2" s="271"/>
      <c r="K2" s="271"/>
      <c r="L2" s="271"/>
      <c r="M2" s="271"/>
      <c r="N2" s="271"/>
      <c r="O2" s="271"/>
      <c r="P2" s="271"/>
      <c r="Q2" s="271"/>
      <c r="R2" s="271"/>
    </row>
    <row r="3" spans="1:18" x14ac:dyDescent="0.3">
      <c r="A3" s="193"/>
      <c r="B3" s="193"/>
      <c r="C3" s="193"/>
      <c r="D3" s="193"/>
      <c r="E3" s="193"/>
      <c r="F3" s="193"/>
      <c r="G3" s="193"/>
      <c r="H3" s="193"/>
      <c r="I3" s="193"/>
      <c r="J3" s="193"/>
      <c r="K3" s="193"/>
      <c r="L3"/>
      <c r="M3"/>
      <c r="N3"/>
      <c r="O3"/>
      <c r="P3"/>
      <c r="Q3"/>
      <c r="R3"/>
    </row>
    <row r="4" spans="1:18" s="1" customFormat="1" x14ac:dyDescent="0.3">
      <c r="A4" s="194" t="s">
        <v>176</v>
      </c>
      <c r="B4"/>
      <c r="C4"/>
      <c r="D4"/>
      <c r="E4"/>
      <c r="F4"/>
      <c r="G4"/>
      <c r="H4"/>
      <c r="I4"/>
      <c r="J4"/>
      <c r="N4"/>
      <c r="O4"/>
      <c r="P4" s="195" t="s">
        <v>177</v>
      </c>
      <c r="Q4" s="195" t="s">
        <v>178</v>
      </c>
      <c r="R4"/>
    </row>
    <row r="5" spans="1:18" s="1" customFormat="1" x14ac:dyDescent="0.3">
      <c r="A5" s="193"/>
      <c r="B5"/>
      <c r="C5"/>
      <c r="D5"/>
      <c r="E5"/>
      <c r="F5"/>
      <c r="G5"/>
      <c r="H5"/>
      <c r="I5"/>
      <c r="J5"/>
      <c r="N5"/>
      <c r="O5"/>
      <c r="P5"/>
      <c r="Q5"/>
      <c r="R5"/>
    </row>
    <row r="6" spans="1:18" s="1" customFormat="1" ht="24.75" customHeight="1" x14ac:dyDescent="0.3">
      <c r="A6" s="193"/>
      <c r="B6"/>
      <c r="C6"/>
      <c r="D6"/>
      <c r="E6"/>
      <c r="F6"/>
      <c r="G6"/>
      <c r="H6"/>
      <c r="I6"/>
      <c r="J6"/>
      <c r="N6"/>
      <c r="O6"/>
      <c r="P6"/>
      <c r="Q6"/>
      <c r="R6"/>
    </row>
    <row r="7" spans="1:18" x14ac:dyDescent="0.3">
      <c r="A7"/>
      <c r="B7"/>
      <c r="C7"/>
      <c r="D7"/>
      <c r="E7"/>
      <c r="F7"/>
      <c r="G7"/>
      <c r="H7" s="272" t="s">
        <v>179</v>
      </c>
      <c r="I7" s="272"/>
      <c r="J7" s="272"/>
      <c r="K7" s="272"/>
      <c r="L7" s="272"/>
      <c r="M7" s="272"/>
      <c r="N7" s="272"/>
      <c r="O7" s="1" t="s">
        <v>180</v>
      </c>
      <c r="P7"/>
      <c r="Q7"/>
      <c r="R7"/>
    </row>
    <row r="8" spans="1:18" x14ac:dyDescent="0.3">
      <c r="A8" s="195" t="s">
        <v>181</v>
      </c>
      <c r="B8" s="1" t="s">
        <v>178</v>
      </c>
      <c r="C8"/>
      <c r="D8"/>
      <c r="E8"/>
      <c r="F8"/>
      <c r="G8"/>
      <c r="H8"/>
      <c r="I8"/>
      <c r="J8"/>
      <c r="K8"/>
      <c r="L8"/>
      <c r="M8"/>
      <c r="N8"/>
      <c r="O8" s="1" t="s">
        <v>182</v>
      </c>
      <c r="P8"/>
      <c r="Q8"/>
      <c r="R8"/>
    </row>
    <row r="9" spans="1:18" x14ac:dyDescent="0.3">
      <c r="A9" s="196" t="s">
        <v>183</v>
      </c>
      <c r="B9" s="273" t="s">
        <v>178</v>
      </c>
      <c r="C9" s="273"/>
      <c r="D9" s="273"/>
      <c r="E9"/>
      <c r="F9"/>
      <c r="G9"/>
      <c r="H9"/>
      <c r="I9"/>
      <c r="J9"/>
      <c r="K9"/>
      <c r="L9"/>
      <c r="M9"/>
      <c r="N9"/>
      <c r="O9" s="1" t="s">
        <v>184</v>
      </c>
      <c r="P9"/>
      <c r="Q9"/>
      <c r="R9"/>
    </row>
    <row r="10" spans="1:18" ht="27" x14ac:dyDescent="0.3">
      <c r="A10" s="197" t="s">
        <v>185</v>
      </c>
      <c r="B10" s="1" t="s">
        <v>178</v>
      </c>
      <c r="C10"/>
      <c r="D10"/>
      <c r="E10"/>
      <c r="F10"/>
      <c r="G10"/>
      <c r="H10"/>
      <c r="I10"/>
      <c r="J10"/>
      <c r="K10"/>
      <c r="L10"/>
      <c r="M10"/>
      <c r="N10"/>
      <c r="O10"/>
      <c r="P10"/>
      <c r="Q10"/>
      <c r="R10"/>
    </row>
    <row r="11" spans="1:18" ht="14.25" customHeight="1" x14ac:dyDescent="0.3">
      <c r="A11"/>
      <c r="B11" s="1" t="s">
        <v>186</v>
      </c>
      <c r="C11"/>
      <c r="D11"/>
      <c r="E11"/>
      <c r="F11"/>
      <c r="G11"/>
      <c r="H11" s="274" t="s">
        <v>187</v>
      </c>
      <c r="I11" s="274"/>
      <c r="J11" s="197"/>
      <c r="K11" s="198"/>
      <c r="L11" s="198"/>
      <c r="M11" s="198"/>
      <c r="N11" s="112" t="s">
        <v>188</v>
      </c>
      <c r="O11"/>
      <c r="P11"/>
      <c r="Q11"/>
      <c r="R11"/>
    </row>
    <row r="12" spans="1:18" x14ac:dyDescent="0.3">
      <c r="A12"/>
      <c r="B12" s="1" t="s">
        <v>189</v>
      </c>
      <c r="C12"/>
      <c r="D12"/>
      <c r="E12"/>
      <c r="F12"/>
      <c r="G12"/>
      <c r="H12"/>
      <c r="I12"/>
      <c r="J12"/>
      <c r="K12"/>
      <c r="L12"/>
      <c r="M12"/>
      <c r="N12"/>
      <c r="O12"/>
      <c r="P12"/>
      <c r="Q12"/>
      <c r="R12"/>
    </row>
    <row r="13" spans="1:18" s="1" customFormat="1" x14ac:dyDescent="0.3">
      <c r="A13" s="195" t="s">
        <v>190</v>
      </c>
      <c r="B13" s="1" t="s">
        <v>178</v>
      </c>
      <c r="C13"/>
      <c r="D13"/>
      <c r="E13"/>
      <c r="F13"/>
      <c r="G13"/>
      <c r="H13"/>
      <c r="I13"/>
      <c r="J13"/>
      <c r="N13"/>
      <c r="O13"/>
      <c r="P13"/>
      <c r="Q13"/>
      <c r="R13"/>
    </row>
    <row r="14" spans="1:18" ht="66" x14ac:dyDescent="0.3">
      <c r="A14" s="199" t="s">
        <v>191</v>
      </c>
      <c r="B14" s="200" t="s">
        <v>192</v>
      </c>
      <c r="C14" s="201" t="s">
        <v>193</v>
      </c>
      <c r="D14" s="201" t="s">
        <v>194</v>
      </c>
      <c r="E14" s="201" t="s">
        <v>195</v>
      </c>
      <c r="F14" s="201" t="s">
        <v>196</v>
      </c>
      <c r="G14" s="201" t="s">
        <v>197</v>
      </c>
      <c r="H14" s="201" t="s">
        <v>198</v>
      </c>
      <c r="I14" s="201" t="s">
        <v>199</v>
      </c>
      <c r="J14" s="202" t="s">
        <v>200</v>
      </c>
      <c r="K14" s="202" t="s">
        <v>201</v>
      </c>
      <c r="L14" s="202" t="s">
        <v>202</v>
      </c>
      <c r="M14" s="202" t="s">
        <v>203</v>
      </c>
      <c r="N14" s="201" t="s">
        <v>204</v>
      </c>
      <c r="O14" s="201" t="s">
        <v>205</v>
      </c>
      <c r="P14" s="201" t="s">
        <v>206</v>
      </c>
      <c r="Q14" s="201" t="s">
        <v>207</v>
      </c>
      <c r="R14" s="203" t="s">
        <v>208</v>
      </c>
    </row>
    <row r="15" spans="1:18" x14ac:dyDescent="0.3">
      <c r="A15" s="269" t="s">
        <v>83</v>
      </c>
      <c r="B15" s="204" t="s">
        <v>209</v>
      </c>
      <c r="C15" s="204"/>
      <c r="D15" s="204"/>
      <c r="E15" s="204"/>
      <c r="F15" s="205"/>
      <c r="G15" s="205"/>
      <c r="H15" s="205"/>
      <c r="I15" s="206"/>
      <c r="J15" s="206"/>
      <c r="K15" s="206"/>
      <c r="L15" s="205"/>
      <c r="M15" s="205"/>
      <c r="N15" s="205"/>
      <c r="O15" s="207"/>
      <c r="P15" s="205"/>
      <c r="Q15" s="207"/>
      <c r="R15" s="205"/>
    </row>
    <row r="16" spans="1:18" x14ac:dyDescent="0.3">
      <c r="A16" s="269"/>
      <c r="B16" s="208" t="s">
        <v>210</v>
      </c>
      <c r="C16" s="208"/>
      <c r="D16" s="208"/>
      <c r="E16" s="208"/>
      <c r="F16" s="209"/>
      <c r="G16" s="209"/>
      <c r="H16" s="209"/>
      <c r="I16" s="210"/>
      <c r="J16" s="210"/>
      <c r="K16" s="210"/>
      <c r="L16" s="209"/>
      <c r="M16" s="209"/>
      <c r="N16" s="209"/>
      <c r="O16" s="211"/>
      <c r="P16" s="212"/>
      <c r="Q16" s="212"/>
      <c r="R16" s="212"/>
    </row>
    <row r="17" spans="1:18" x14ac:dyDescent="0.3">
      <c r="A17" s="269"/>
      <c r="B17" s="208" t="s">
        <v>211</v>
      </c>
      <c r="C17" s="208"/>
      <c r="D17" s="208"/>
      <c r="E17" s="208"/>
      <c r="F17" s="209"/>
      <c r="G17" s="209"/>
      <c r="H17" s="209"/>
      <c r="I17" s="210"/>
      <c r="J17" s="210"/>
      <c r="K17" s="210"/>
      <c r="L17" s="209"/>
      <c r="M17" s="209"/>
      <c r="N17" s="209"/>
      <c r="O17" s="213"/>
      <c r="P17" s="212"/>
      <c r="Q17" s="212"/>
      <c r="R17" s="212"/>
    </row>
    <row r="18" spans="1:18" x14ac:dyDescent="0.3">
      <c r="A18" s="269"/>
      <c r="B18" s="214" t="s">
        <v>106</v>
      </c>
      <c r="C18" s="215"/>
      <c r="D18" s="214"/>
      <c r="E18" s="214"/>
      <c r="F18" s="215"/>
      <c r="G18" s="215"/>
      <c r="H18" s="215"/>
      <c r="I18" s="216"/>
      <c r="J18" s="216"/>
      <c r="K18" s="216"/>
      <c r="L18" s="215"/>
      <c r="M18" s="215"/>
      <c r="N18" s="215"/>
      <c r="O18" s="217"/>
      <c r="P18" s="218"/>
      <c r="Q18" s="218"/>
      <c r="R18" s="218"/>
    </row>
    <row r="19" spans="1:18" x14ac:dyDescent="0.3">
      <c r="A19" s="269" t="s">
        <v>95</v>
      </c>
      <c r="B19" s="204" t="s">
        <v>209</v>
      </c>
      <c r="C19" s="204"/>
      <c r="D19" s="204"/>
      <c r="E19" s="204"/>
      <c r="F19" s="205"/>
      <c r="G19" s="205"/>
      <c r="H19" s="205"/>
      <c r="I19" s="206"/>
      <c r="J19" s="206"/>
      <c r="K19" s="206"/>
      <c r="L19" s="205"/>
      <c r="M19" s="205"/>
      <c r="N19" s="205"/>
      <c r="O19" s="207"/>
      <c r="P19" s="212"/>
      <c r="Q19" s="212"/>
      <c r="R19" s="212"/>
    </row>
    <row r="20" spans="1:18" x14ac:dyDescent="0.3">
      <c r="A20" s="269"/>
      <c r="B20" s="208" t="s">
        <v>210</v>
      </c>
      <c r="C20" s="219"/>
      <c r="D20" s="208"/>
      <c r="E20" s="208"/>
      <c r="F20" s="209"/>
      <c r="G20" s="209"/>
      <c r="H20" s="209"/>
      <c r="I20" s="210"/>
      <c r="J20" s="210"/>
      <c r="K20" s="210"/>
      <c r="L20" s="209"/>
      <c r="M20" s="209"/>
      <c r="N20" s="209"/>
      <c r="O20" s="211"/>
      <c r="P20" s="212"/>
      <c r="Q20" s="212"/>
      <c r="R20" s="212"/>
    </row>
    <row r="21" spans="1:18" x14ac:dyDescent="0.3">
      <c r="A21" s="269"/>
      <c r="B21" s="208" t="s">
        <v>211</v>
      </c>
      <c r="C21" s="219"/>
      <c r="D21" s="208"/>
      <c r="E21" s="208"/>
      <c r="F21" s="209"/>
      <c r="G21" s="209"/>
      <c r="H21" s="209"/>
      <c r="I21" s="210"/>
      <c r="J21" s="210"/>
      <c r="K21" s="210"/>
      <c r="L21" s="209"/>
      <c r="M21" s="209"/>
      <c r="N21" s="209"/>
      <c r="O21" s="213"/>
      <c r="P21" s="212"/>
      <c r="Q21" s="212"/>
      <c r="R21" s="212"/>
    </row>
    <row r="22" spans="1:18" x14ac:dyDescent="0.3">
      <c r="A22" s="269"/>
      <c r="B22" s="214" t="s">
        <v>106</v>
      </c>
      <c r="C22" s="215"/>
      <c r="D22" s="214"/>
      <c r="E22" s="214"/>
      <c r="F22" s="215"/>
      <c r="G22" s="215"/>
      <c r="H22" s="215"/>
      <c r="I22" s="216"/>
      <c r="J22" s="216"/>
      <c r="K22" s="216"/>
      <c r="L22" s="215"/>
      <c r="M22" s="215"/>
      <c r="N22" s="215"/>
      <c r="O22" s="217"/>
      <c r="P22" s="218"/>
      <c r="Q22" s="218"/>
      <c r="R22" s="218"/>
    </row>
    <row r="23" spans="1:18" x14ac:dyDescent="0.3">
      <c r="A23" s="269" t="s">
        <v>96</v>
      </c>
      <c r="B23" s="204" t="s">
        <v>209</v>
      </c>
      <c r="C23" s="204"/>
      <c r="D23" s="204"/>
      <c r="E23" s="204"/>
      <c r="F23" s="205"/>
      <c r="G23" s="205"/>
      <c r="H23" s="205"/>
      <c r="I23" s="206"/>
      <c r="J23" s="206"/>
      <c r="K23" s="206"/>
      <c r="L23" s="205"/>
      <c r="M23" s="205"/>
      <c r="N23" s="205"/>
      <c r="O23" s="207"/>
      <c r="P23" s="212"/>
      <c r="Q23" s="212"/>
      <c r="R23" s="212"/>
    </row>
    <row r="24" spans="1:18" x14ac:dyDescent="0.3">
      <c r="A24" s="269"/>
      <c r="B24" s="208" t="s">
        <v>210</v>
      </c>
      <c r="C24" s="219"/>
      <c r="D24" s="208"/>
      <c r="E24" s="208"/>
      <c r="F24" s="209"/>
      <c r="G24" s="209"/>
      <c r="H24" s="209"/>
      <c r="I24" s="210"/>
      <c r="J24" s="210"/>
      <c r="K24" s="210"/>
      <c r="L24" s="209"/>
      <c r="M24" s="209"/>
      <c r="N24" s="209"/>
      <c r="O24" s="211"/>
      <c r="P24" s="212"/>
      <c r="Q24" s="212"/>
      <c r="R24" s="212"/>
    </row>
    <row r="25" spans="1:18" x14ac:dyDescent="0.3">
      <c r="A25" s="269"/>
      <c r="B25" s="208" t="s">
        <v>211</v>
      </c>
      <c r="C25" s="219"/>
      <c r="D25" s="208"/>
      <c r="E25" s="208"/>
      <c r="F25" s="209"/>
      <c r="G25" s="209"/>
      <c r="H25" s="209"/>
      <c r="I25" s="210"/>
      <c r="J25" s="210"/>
      <c r="K25" s="210"/>
      <c r="L25" s="209"/>
      <c r="M25" s="209"/>
      <c r="N25" s="209"/>
      <c r="O25" s="213"/>
      <c r="P25" s="212"/>
      <c r="Q25" s="212"/>
      <c r="R25" s="212"/>
    </row>
    <row r="26" spans="1:18" x14ac:dyDescent="0.3">
      <c r="A26" s="269"/>
      <c r="B26" s="214" t="s">
        <v>106</v>
      </c>
      <c r="C26" s="215"/>
      <c r="D26" s="214"/>
      <c r="E26" s="214"/>
      <c r="F26" s="215"/>
      <c r="G26" s="215"/>
      <c r="H26" s="215"/>
      <c r="I26" s="216"/>
      <c r="J26" s="216"/>
      <c r="K26" s="216"/>
      <c r="L26" s="215"/>
      <c r="M26" s="215"/>
      <c r="N26" s="215"/>
      <c r="O26" s="217"/>
      <c r="P26" s="218"/>
      <c r="Q26" s="218"/>
      <c r="R26" s="218"/>
    </row>
    <row r="27" spans="1:18" x14ac:dyDescent="0.3">
      <c r="A27" s="269"/>
      <c r="B27" s="204" t="s">
        <v>209</v>
      </c>
      <c r="C27" s="220"/>
      <c r="D27" s="204"/>
      <c r="E27" s="204"/>
      <c r="F27" s="205"/>
      <c r="G27" s="205"/>
      <c r="H27" s="205"/>
      <c r="I27" s="206"/>
      <c r="J27" s="206"/>
      <c r="K27" s="206"/>
      <c r="L27" s="205"/>
      <c r="M27" s="205"/>
      <c r="N27" s="205"/>
      <c r="O27" s="207"/>
      <c r="P27" s="212"/>
      <c r="Q27" s="212"/>
      <c r="R27" s="212"/>
    </row>
    <row r="28" spans="1:18" x14ac:dyDescent="0.3">
      <c r="A28" s="269"/>
      <c r="B28" s="208" t="s">
        <v>210</v>
      </c>
      <c r="C28" s="221"/>
      <c r="D28" s="208"/>
      <c r="E28" s="208"/>
      <c r="F28" s="209"/>
      <c r="G28" s="209"/>
      <c r="H28" s="209"/>
      <c r="I28" s="210"/>
      <c r="J28" s="210"/>
      <c r="K28" s="210"/>
      <c r="L28" s="209"/>
      <c r="M28" s="209"/>
      <c r="N28" s="209"/>
      <c r="O28" s="211"/>
      <c r="P28" s="212"/>
      <c r="Q28" s="212"/>
      <c r="R28" s="212"/>
    </row>
    <row r="29" spans="1:18" x14ac:dyDescent="0.3">
      <c r="A29" s="269"/>
      <c r="B29" s="208" t="s">
        <v>211</v>
      </c>
      <c r="C29" s="219"/>
      <c r="D29" s="208"/>
      <c r="E29" s="208"/>
      <c r="F29" s="209"/>
      <c r="G29" s="209"/>
      <c r="H29" s="209"/>
      <c r="I29" s="210"/>
      <c r="J29" s="210"/>
      <c r="K29" s="210"/>
      <c r="L29" s="209"/>
      <c r="M29" s="209"/>
      <c r="N29" s="209"/>
      <c r="O29" s="213"/>
      <c r="P29" s="212"/>
      <c r="Q29" s="212"/>
      <c r="R29" s="212"/>
    </row>
    <row r="30" spans="1:18" x14ac:dyDescent="0.3">
      <c r="A30" s="269"/>
      <c r="B30" s="214" t="s">
        <v>106</v>
      </c>
      <c r="C30" s="222"/>
      <c r="D30" s="214"/>
      <c r="E30" s="214"/>
      <c r="F30" s="215"/>
      <c r="G30" s="215"/>
      <c r="H30" s="215"/>
      <c r="I30" s="216"/>
      <c r="J30" s="216"/>
      <c r="K30" s="216"/>
      <c r="L30" s="215"/>
      <c r="M30" s="215"/>
      <c r="N30" s="215"/>
      <c r="O30" s="217"/>
      <c r="P30" s="217"/>
      <c r="Q30" s="217"/>
      <c r="R30" s="217"/>
    </row>
    <row r="31" spans="1:18" x14ac:dyDescent="0.3">
      <c r="A31"/>
      <c r="B31"/>
      <c r="C31"/>
      <c r="D31"/>
      <c r="E31"/>
      <c r="F31" s="270" t="s">
        <v>212</v>
      </c>
      <c r="G31" s="270"/>
      <c r="H31" s="270"/>
      <c r="I31" s="270"/>
      <c r="J31" s="270"/>
      <c r="K31" s="270"/>
      <c r="L31" s="270"/>
      <c r="M31" s="270"/>
      <c r="N31" s="270"/>
      <c r="O31" s="270"/>
      <c r="P31" s="266">
        <f>F17+F21+F25</f>
        <v>0</v>
      </c>
      <c r="Q31" s="266"/>
    </row>
    <row r="32" spans="1:18" x14ac:dyDescent="0.3">
      <c r="A32"/>
      <c r="B32"/>
      <c r="C32"/>
      <c r="D32"/>
      <c r="E32"/>
      <c r="F32" s="267" t="s">
        <v>213</v>
      </c>
      <c r="G32" s="267"/>
      <c r="H32" s="267"/>
      <c r="I32" s="267"/>
      <c r="J32" s="267"/>
      <c r="K32" s="267"/>
      <c r="L32" s="267"/>
      <c r="M32" s="267"/>
      <c r="N32" s="267"/>
      <c r="O32" s="267"/>
      <c r="P32" s="268">
        <f>N17+N21+N25</f>
        <v>0</v>
      </c>
      <c r="Q32" s="268"/>
    </row>
    <row r="33" spans="1:8" x14ac:dyDescent="0.3">
      <c r="A33" s="265" t="s">
        <v>214</v>
      </c>
      <c r="B33" s="265"/>
      <c r="C33" s="265"/>
      <c r="D33" s="265"/>
      <c r="E33" s="265"/>
      <c r="F33" s="265"/>
      <c r="G33" s="265"/>
      <c r="H33" s="265"/>
    </row>
    <row r="34" spans="1:8" x14ac:dyDescent="0.3">
      <c r="A34" s="112" t="s">
        <v>215</v>
      </c>
      <c r="B34" s="112"/>
      <c r="C34" s="16"/>
      <c r="D34" s="16"/>
      <c r="E34" s="16"/>
      <c r="F34" s="16"/>
      <c r="G34" s="16"/>
      <c r="H34" s="16"/>
    </row>
    <row r="35" spans="1:8" x14ac:dyDescent="0.3">
      <c r="A35" s="265" t="s">
        <v>216</v>
      </c>
      <c r="B35" s="265"/>
      <c r="C35" s="265"/>
      <c r="D35" s="265"/>
      <c r="E35" s="265"/>
      <c r="F35" s="265"/>
      <c r="G35" s="223"/>
      <c r="H35" s="16"/>
    </row>
    <row r="36" spans="1:8" x14ac:dyDescent="0.3">
      <c r="A36" s="265" t="s">
        <v>217</v>
      </c>
      <c r="B36" s="265"/>
      <c r="C36" s="265" t="s">
        <v>218</v>
      </c>
      <c r="D36" s="265"/>
      <c r="E36" s="265"/>
      <c r="F36" s="265"/>
      <c r="G36" s="16"/>
      <c r="H36" s="16"/>
    </row>
    <row r="37" spans="1:8" x14ac:dyDescent="0.3">
      <c r="A37" s="223"/>
      <c r="B37" s="223"/>
      <c r="C37" s="223"/>
      <c r="D37" s="223"/>
      <c r="E37" s="223"/>
      <c r="F37" s="223"/>
      <c r="G37" s="16"/>
      <c r="H37" s="16"/>
    </row>
    <row r="38" spans="1:8" ht="27" customHeight="1" x14ac:dyDescent="0.3">
      <c r="A38" s="16" t="s">
        <v>219</v>
      </c>
      <c r="B38" s="16"/>
      <c r="C38" s="16"/>
      <c r="D38" s="16"/>
      <c r="E38" s="16"/>
      <c r="F38" s="16"/>
      <c r="G38" s="16"/>
      <c r="H38" s="16"/>
    </row>
    <row r="39" spans="1:8" x14ac:dyDescent="0.3">
      <c r="A39" s="16" t="s">
        <v>220</v>
      </c>
      <c r="B39" s="16"/>
      <c r="C39" s="16"/>
      <c r="D39" s="16"/>
      <c r="E39" s="16"/>
      <c r="F39" s="16"/>
      <c r="G39" s="16"/>
      <c r="H39" s="16"/>
    </row>
    <row r="40" spans="1:8" x14ac:dyDescent="0.3">
      <c r="A40" s="16" t="s">
        <v>221</v>
      </c>
      <c r="B40" s="16"/>
      <c r="C40" s="16"/>
      <c r="D40" s="16"/>
      <c r="E40" s="16"/>
      <c r="F40" s="16"/>
      <c r="G40" s="16"/>
      <c r="H40" s="16"/>
    </row>
    <row r="41" spans="1:8" x14ac:dyDescent="0.3">
      <c r="A41" s="16" t="s">
        <v>222</v>
      </c>
      <c r="B41" s="16"/>
      <c r="C41" s="16"/>
      <c r="D41" s="16"/>
      <c r="E41" s="16"/>
      <c r="F41" s="16"/>
      <c r="G41" s="16"/>
      <c r="H41" s="16"/>
    </row>
    <row r="42" spans="1:8" x14ac:dyDescent="0.3">
      <c r="A42" s="16" t="s">
        <v>223</v>
      </c>
      <c r="B42" s="16"/>
      <c r="C42" s="16"/>
      <c r="D42" s="16"/>
      <c r="E42" s="16"/>
      <c r="F42" s="16"/>
      <c r="G42" s="16"/>
      <c r="H42" s="16"/>
    </row>
    <row r="43" spans="1:8" x14ac:dyDescent="0.3">
      <c r="A43" s="16" t="s">
        <v>224</v>
      </c>
      <c r="B43" s="16"/>
      <c r="C43" s="16"/>
      <c r="D43" s="16"/>
      <c r="E43" s="16"/>
      <c r="F43" s="16"/>
      <c r="G43" s="16"/>
      <c r="H43" s="16"/>
    </row>
    <row r="44" spans="1:8" x14ac:dyDescent="0.3">
      <c r="A44" s="16" t="s">
        <v>225</v>
      </c>
      <c r="B44" s="16"/>
      <c r="C44" s="16"/>
      <c r="D44" s="16"/>
      <c r="E44" s="16"/>
      <c r="F44" s="16"/>
      <c r="G44" s="16"/>
      <c r="H44" s="16"/>
    </row>
    <row r="45" spans="1:8" x14ac:dyDescent="0.3">
      <c r="A45" s="16" t="s">
        <v>226</v>
      </c>
      <c r="B45" s="16"/>
      <c r="C45" s="16"/>
      <c r="D45" s="16"/>
      <c r="E45" s="16"/>
      <c r="F45" s="16"/>
      <c r="G45" s="16"/>
      <c r="H45" s="16"/>
    </row>
    <row r="46" spans="1:8" x14ac:dyDescent="0.3">
      <c r="A46" s="16" t="s">
        <v>227</v>
      </c>
      <c r="B46" s="16"/>
      <c r="C46" s="16"/>
      <c r="D46" s="16"/>
      <c r="E46" s="16"/>
      <c r="F46" s="16"/>
      <c r="G46" s="16"/>
      <c r="H46" s="16"/>
    </row>
    <row r="47" spans="1:8" x14ac:dyDescent="0.3">
      <c r="A47" s="16" t="s">
        <v>228</v>
      </c>
      <c r="B47" s="16"/>
      <c r="C47" s="16"/>
      <c r="D47" s="16"/>
      <c r="E47" s="16"/>
      <c r="F47" s="16"/>
      <c r="G47" s="16"/>
      <c r="H47" s="16"/>
    </row>
    <row r="48" spans="1:8" x14ac:dyDescent="0.3">
      <c r="A48" s="16" t="s">
        <v>229</v>
      </c>
      <c r="B48" s="16"/>
      <c r="C48" s="16"/>
      <c r="D48" s="16"/>
      <c r="E48" s="16"/>
      <c r="F48" s="16"/>
      <c r="G48" s="16"/>
      <c r="H48" s="16"/>
    </row>
    <row r="49" spans="1:8" x14ac:dyDescent="0.3">
      <c r="A49" s="16" t="s">
        <v>230</v>
      </c>
      <c r="B49" s="16"/>
      <c r="C49" s="16"/>
      <c r="D49" s="16"/>
      <c r="E49" s="16"/>
      <c r="F49" s="16"/>
      <c r="G49" s="16"/>
      <c r="H49" s="16"/>
    </row>
  </sheetData>
  <mergeCells count="16">
    <mergeCell ref="A1:R1"/>
    <mergeCell ref="A2:R2"/>
    <mergeCell ref="H7:N7"/>
    <mergeCell ref="B9:D9"/>
    <mergeCell ref="H11:I11"/>
    <mergeCell ref="A15:A18"/>
    <mergeCell ref="A19:A22"/>
    <mergeCell ref="A23:A26"/>
    <mergeCell ref="A27:A30"/>
    <mergeCell ref="F31:O31"/>
    <mergeCell ref="A36:F36"/>
    <mergeCell ref="P31:Q31"/>
    <mergeCell ref="F32:O32"/>
    <mergeCell ref="P32:Q32"/>
    <mergeCell ref="A33:H33"/>
    <mergeCell ref="A35:F35"/>
  </mergeCells>
  <pageMargins left="0.7" right="0.7" top="0.75" bottom="0.75" header="0.51180555555555496" footer="0.51180555555555496"/>
  <pageSetup paperSize="0" scale="0" firstPageNumber="0" orientation="portrait" usePrinterDefaults="0"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9"/>
  <sheetViews>
    <sheetView zoomScaleNormal="100" workbookViewId="0">
      <selection activeCell="B4" sqref="B4"/>
    </sheetView>
  </sheetViews>
  <sheetFormatPr baseColWidth="10" defaultColWidth="9.109375" defaultRowHeight="14.4" x14ac:dyDescent="0.3"/>
  <cols>
    <col min="1" max="1" width="29.33203125" style="224"/>
    <col min="2" max="2" width="14.88671875" style="224"/>
    <col min="3" max="3" width="16.5546875" style="224"/>
    <col min="4" max="16" width="11.44140625" style="224"/>
    <col min="17" max="17" width="14.88671875" style="224"/>
    <col min="18" max="1025" width="11.44140625" style="224"/>
  </cols>
  <sheetData>
    <row r="1" spans="1:1024" s="1" customFormat="1" ht="21" x14ac:dyDescent="0.25">
      <c r="A1" s="259" t="s">
        <v>231</v>
      </c>
      <c r="B1" s="259"/>
      <c r="C1" s="259"/>
      <c r="D1" s="259"/>
      <c r="E1" s="259"/>
      <c r="F1" s="259"/>
      <c r="G1" s="259"/>
      <c r="H1" s="259"/>
      <c r="I1" s="259"/>
      <c r="J1" s="259"/>
      <c r="K1" s="259"/>
      <c r="L1" s="259"/>
      <c r="M1" s="259"/>
      <c r="N1" s="259"/>
      <c r="O1" s="259"/>
      <c r="P1" s="259"/>
      <c r="Q1" s="259"/>
      <c r="R1" s="259"/>
      <c r="S1" s="259"/>
    </row>
    <row r="2" spans="1:1024" ht="18.75" customHeight="1" x14ac:dyDescent="0.3">
      <c r="A2" s="275" t="s">
        <v>232</v>
      </c>
      <c r="B2" s="275"/>
      <c r="C2" s="275"/>
      <c r="D2" s="275"/>
      <c r="E2" s="275"/>
      <c r="F2" s="275"/>
      <c r="G2" s="275"/>
      <c r="H2" s="275"/>
      <c r="I2" s="275"/>
      <c r="J2" s="275"/>
      <c r="K2" s="275"/>
      <c r="L2" s="275"/>
      <c r="M2" s="275"/>
      <c r="N2" s="275"/>
      <c r="O2" s="275"/>
      <c r="P2" s="275"/>
      <c r="Q2" s="275"/>
      <c r="R2" s="275"/>
      <c r="S2" s="275"/>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9.6" x14ac:dyDescent="0.3">
      <c r="A3" s="4" t="s">
        <v>191</v>
      </c>
      <c r="B3" s="225" t="s">
        <v>194</v>
      </c>
      <c r="C3" s="4"/>
      <c r="D3" s="4" t="s">
        <v>233</v>
      </c>
      <c r="E3" s="4" t="s">
        <v>234</v>
      </c>
      <c r="F3" s="4" t="s">
        <v>235</v>
      </c>
      <c r="G3" s="4" t="s">
        <v>236</v>
      </c>
      <c r="H3" s="4" t="s">
        <v>237</v>
      </c>
      <c r="I3" s="4" t="s">
        <v>238</v>
      </c>
      <c r="J3" s="4" t="s">
        <v>239</v>
      </c>
      <c r="K3" s="4" t="s">
        <v>240</v>
      </c>
      <c r="L3" s="4" t="s">
        <v>241</v>
      </c>
      <c r="M3" s="4" t="s">
        <v>242</v>
      </c>
      <c r="N3" s="4" t="s">
        <v>243</v>
      </c>
      <c r="O3" s="4" t="s">
        <v>244</v>
      </c>
      <c r="P3" s="4" t="s">
        <v>245</v>
      </c>
      <c r="Q3" s="4" t="s">
        <v>246</v>
      </c>
      <c r="R3" s="4" t="s">
        <v>247</v>
      </c>
      <c r="S3" s="4" t="s">
        <v>248</v>
      </c>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38.25" customHeight="1" x14ac:dyDescent="0.3">
      <c r="A4" s="276" t="s">
        <v>15</v>
      </c>
      <c r="B4" s="226" t="s">
        <v>86</v>
      </c>
      <c r="C4" s="227" t="s">
        <v>249</v>
      </c>
      <c r="D4" s="228"/>
      <c r="E4" s="228"/>
      <c r="F4" s="228"/>
      <c r="G4" s="228"/>
      <c r="H4" s="228"/>
      <c r="I4" s="228"/>
      <c r="J4" s="228"/>
      <c r="K4" s="228"/>
      <c r="L4" s="228"/>
      <c r="M4" s="228"/>
      <c r="N4" s="228"/>
      <c r="O4" s="228"/>
      <c r="P4" s="228"/>
      <c r="Q4" s="228"/>
      <c r="R4" s="228"/>
      <c r="S4" s="228"/>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s="232" customFormat="1" ht="38.25" customHeight="1" x14ac:dyDescent="0.25">
      <c r="A5" s="276"/>
      <c r="B5" s="229"/>
      <c r="C5" s="230" t="s">
        <v>250</v>
      </c>
      <c r="D5" s="231"/>
      <c r="E5" s="231"/>
      <c r="F5" s="231"/>
      <c r="G5" s="231"/>
      <c r="H5" s="231"/>
      <c r="I5" s="231"/>
      <c r="J5" s="231"/>
      <c r="K5" s="231"/>
      <c r="L5" s="231"/>
      <c r="M5" s="231"/>
      <c r="N5" s="231"/>
      <c r="O5" s="231"/>
      <c r="P5" s="231"/>
      <c r="Q5" s="231"/>
      <c r="R5" s="231"/>
      <c r="S5" s="231"/>
    </row>
    <row r="6" spans="1:1024" s="232" customFormat="1" ht="38.25" customHeight="1" x14ac:dyDescent="0.25">
      <c r="A6" s="276"/>
      <c r="B6" s="229"/>
      <c r="C6" s="230" t="s">
        <v>251</v>
      </c>
      <c r="D6" s="231"/>
      <c r="E6" s="231"/>
      <c r="F6" s="231"/>
      <c r="G6" s="231"/>
      <c r="H6" s="231"/>
      <c r="I6" s="231"/>
      <c r="J6" s="231"/>
      <c r="K6" s="231"/>
      <c r="L6" s="231"/>
      <c r="M6" s="231"/>
      <c r="N6" s="231"/>
      <c r="O6" s="231"/>
      <c r="P6" s="231"/>
      <c r="Q6" s="231"/>
      <c r="R6" s="231"/>
      <c r="S6" s="231"/>
    </row>
    <row r="7" spans="1:1024" s="232" customFormat="1" ht="38.25" customHeight="1" x14ac:dyDescent="0.25">
      <c r="A7" s="276"/>
      <c r="B7" s="229"/>
      <c r="C7" s="230" t="s">
        <v>252</v>
      </c>
      <c r="D7" s="231"/>
      <c r="E7" s="231"/>
      <c r="F7" s="231"/>
      <c r="G7" s="231"/>
      <c r="H7" s="231"/>
      <c r="I7" s="231"/>
      <c r="J7" s="231"/>
      <c r="K7" s="231"/>
      <c r="L7" s="231"/>
      <c r="M7" s="231"/>
      <c r="N7" s="231"/>
      <c r="O7" s="231"/>
      <c r="P7" s="231"/>
      <c r="Q7" s="231"/>
      <c r="R7" s="231"/>
      <c r="S7" s="231"/>
    </row>
    <row r="8" spans="1:1024" ht="20.399999999999999" x14ac:dyDescent="0.3">
      <c r="A8" s="276"/>
      <c r="B8" s="233"/>
      <c r="C8" s="234" t="s">
        <v>253</v>
      </c>
      <c r="D8" s="235"/>
      <c r="E8" s="235"/>
      <c r="F8" s="235"/>
      <c r="G8" s="235"/>
      <c r="H8" s="235"/>
      <c r="I8" s="235"/>
      <c r="J8" s="235"/>
      <c r="K8" s="235"/>
      <c r="L8" s="235"/>
      <c r="M8" s="235"/>
      <c r="N8" s="235"/>
      <c r="O8" s="235"/>
      <c r="P8" s="235"/>
      <c r="Q8" s="235"/>
      <c r="R8" s="235"/>
      <c r="S8" s="235"/>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x14ac:dyDescent="0.3">
      <c r="A9" s="276"/>
      <c r="B9" s="233"/>
      <c r="C9" s="234" t="s">
        <v>254</v>
      </c>
      <c r="D9" s="235"/>
      <c r="E9" s="235"/>
      <c r="F9" s="235"/>
      <c r="G9" s="235"/>
      <c r="H9" s="235"/>
      <c r="I9" s="235"/>
      <c r="J9" s="235"/>
      <c r="K9" s="235"/>
      <c r="L9" s="235"/>
      <c r="M9" s="235"/>
      <c r="N9" s="235"/>
      <c r="O9" s="235"/>
      <c r="P9" s="235"/>
      <c r="Q9" s="235"/>
      <c r="R9" s="235"/>
      <c r="S9" s="235"/>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20.399999999999999" x14ac:dyDescent="0.3">
      <c r="A10" s="276"/>
      <c r="B10" s="233"/>
      <c r="C10" s="234" t="s">
        <v>255</v>
      </c>
      <c r="D10" s="235"/>
      <c r="E10" s="235"/>
      <c r="F10" s="235"/>
      <c r="G10" s="235"/>
      <c r="H10" s="235"/>
      <c r="I10" s="235"/>
      <c r="J10" s="235"/>
      <c r="K10" s="235"/>
      <c r="L10" s="235"/>
      <c r="M10" s="235"/>
      <c r="N10" s="235"/>
      <c r="O10" s="235"/>
      <c r="P10" s="235"/>
      <c r="Q10" s="235"/>
      <c r="R10" s="235"/>
      <c r="S10" s="235"/>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0.399999999999999" x14ac:dyDescent="0.3">
      <c r="A11" s="276"/>
      <c r="B11" s="233"/>
      <c r="C11" s="234" t="s">
        <v>256</v>
      </c>
      <c r="D11" s="235"/>
      <c r="E11" s="235"/>
      <c r="F11" s="235"/>
      <c r="G11" s="235"/>
      <c r="H11" s="235"/>
      <c r="I11" s="235"/>
      <c r="J11" s="235"/>
      <c r="K11" s="235"/>
      <c r="L11" s="235"/>
      <c r="M11" s="235"/>
      <c r="N11" s="235"/>
      <c r="O11" s="235"/>
      <c r="P11" s="235"/>
      <c r="Q11" s="235"/>
      <c r="R11" s="235"/>
      <c r="S11" s="235"/>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0.399999999999999" x14ac:dyDescent="0.3">
      <c r="A12" s="276"/>
      <c r="B12" s="233"/>
      <c r="C12" s="234" t="s">
        <v>257</v>
      </c>
      <c r="D12" s="235"/>
      <c r="E12" s="235"/>
      <c r="F12" s="235"/>
      <c r="G12" s="235"/>
      <c r="H12" s="235"/>
      <c r="I12" s="235"/>
      <c r="J12" s="235"/>
      <c r="K12" s="235"/>
      <c r="L12" s="235"/>
      <c r="M12" s="235"/>
      <c r="N12" s="235"/>
      <c r="O12" s="235"/>
      <c r="P12" s="235"/>
      <c r="Q12" s="235"/>
      <c r="R12" s="235"/>
      <c r="S12" s="235"/>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20.399999999999999" x14ac:dyDescent="0.3">
      <c r="A13" s="276"/>
      <c r="B13" s="233"/>
      <c r="C13" s="234" t="s">
        <v>258</v>
      </c>
      <c r="D13" s="235"/>
      <c r="E13" s="235"/>
      <c r="F13" s="235"/>
      <c r="G13" s="235"/>
      <c r="H13" s="235"/>
      <c r="I13" s="235"/>
      <c r="J13" s="235"/>
      <c r="K13" s="235"/>
      <c r="L13" s="235"/>
      <c r="M13" s="235"/>
      <c r="N13" s="235"/>
      <c r="O13" s="235"/>
      <c r="P13" s="235"/>
      <c r="Q13" s="235"/>
      <c r="R13" s="235"/>
      <c r="S13" s="235"/>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3">
      <c r="A14" s="276"/>
      <c r="B14" s="233"/>
      <c r="C14" s="234" t="s">
        <v>259</v>
      </c>
      <c r="D14" s="235"/>
      <c r="E14" s="235"/>
      <c r="F14" s="235"/>
      <c r="G14" s="235"/>
      <c r="H14" s="235"/>
      <c r="I14" s="235"/>
      <c r="J14" s="235"/>
      <c r="K14" s="235"/>
      <c r="L14" s="235"/>
      <c r="M14" s="235"/>
      <c r="N14" s="235"/>
      <c r="O14" s="235"/>
      <c r="P14" s="235"/>
      <c r="Q14" s="235"/>
      <c r="R14" s="235"/>
      <c r="S14" s="235"/>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x14ac:dyDescent="0.3">
      <c r="A15" s="276"/>
      <c r="B15" s="233"/>
      <c r="C15" s="234" t="s">
        <v>260</v>
      </c>
      <c r="D15" s="235"/>
      <c r="E15" s="235"/>
      <c r="F15" s="235"/>
      <c r="G15" s="235"/>
      <c r="H15" s="235"/>
      <c r="I15" s="235"/>
      <c r="J15" s="235"/>
      <c r="K15" s="235"/>
      <c r="L15" s="235"/>
      <c r="M15" s="235"/>
      <c r="N15" s="235"/>
      <c r="O15" s="235"/>
      <c r="P15" s="235"/>
      <c r="Q15" s="235"/>
      <c r="R15" s="235"/>
      <c r="S15" s="23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3">
      <c r="A16" s="276"/>
      <c r="B16" s="233"/>
      <c r="C16" s="234" t="s">
        <v>261</v>
      </c>
      <c r="D16" s="235"/>
      <c r="E16" s="235"/>
      <c r="F16" s="235"/>
      <c r="G16" s="235"/>
      <c r="H16" s="235"/>
      <c r="I16" s="235"/>
      <c r="J16" s="235"/>
      <c r="K16" s="235"/>
      <c r="L16" s="235"/>
      <c r="M16" s="235"/>
      <c r="N16" s="235"/>
      <c r="O16" s="235"/>
      <c r="P16" s="235"/>
      <c r="Q16" s="235"/>
      <c r="R16" s="235"/>
      <c r="S16" s="235"/>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20.399999999999999" x14ac:dyDescent="0.3">
      <c r="A17" s="276"/>
      <c r="B17" s="233"/>
      <c r="C17" s="234" t="s">
        <v>262</v>
      </c>
      <c r="D17" s="235"/>
      <c r="E17" s="235"/>
      <c r="F17" s="235"/>
      <c r="G17" s="235"/>
      <c r="H17" s="235"/>
      <c r="I17" s="235"/>
      <c r="J17" s="235"/>
      <c r="K17" s="235"/>
      <c r="L17" s="235"/>
      <c r="M17" s="235"/>
      <c r="N17" s="235"/>
      <c r="O17" s="235"/>
      <c r="P17" s="235"/>
      <c r="Q17" s="235"/>
      <c r="R17" s="235"/>
      <c r="S17" s="235"/>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20.399999999999999" x14ac:dyDescent="0.3">
      <c r="A18" s="276"/>
      <c r="B18" s="233"/>
      <c r="C18" s="234" t="s">
        <v>263</v>
      </c>
      <c r="D18" s="235"/>
      <c r="E18" s="235"/>
      <c r="F18" s="235"/>
      <c r="G18" s="235"/>
      <c r="H18" s="235"/>
      <c r="I18" s="235"/>
      <c r="J18" s="235"/>
      <c r="K18" s="235"/>
      <c r="L18" s="235"/>
      <c r="M18" s="235"/>
      <c r="N18" s="235"/>
      <c r="O18" s="235"/>
      <c r="P18" s="235"/>
      <c r="Q18" s="235"/>
      <c r="R18" s="235"/>
      <c r="S18" s="235"/>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20.399999999999999" x14ac:dyDescent="0.3">
      <c r="A19" s="276"/>
      <c r="B19" s="233"/>
      <c r="C19" s="234" t="s">
        <v>264</v>
      </c>
      <c r="D19" s="235"/>
      <c r="E19" s="235"/>
      <c r="F19" s="235"/>
      <c r="G19" s="235"/>
      <c r="H19" s="235"/>
      <c r="I19" s="235"/>
      <c r="J19" s="235"/>
      <c r="K19" s="235"/>
      <c r="L19" s="235"/>
      <c r="M19" s="235"/>
      <c r="N19" s="235"/>
      <c r="O19" s="235"/>
      <c r="P19" s="235"/>
      <c r="Q19" s="235"/>
      <c r="R19" s="235"/>
      <c r="S19" s="235"/>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20.399999999999999" x14ac:dyDescent="0.3">
      <c r="A20" s="276"/>
      <c r="B20" s="233"/>
      <c r="C20" s="234" t="s">
        <v>265</v>
      </c>
      <c r="D20" s="235"/>
      <c r="E20" s="235"/>
      <c r="F20" s="235"/>
      <c r="G20" s="235"/>
      <c r="H20" s="235"/>
      <c r="I20" s="235"/>
      <c r="J20" s="235"/>
      <c r="K20" s="235"/>
      <c r="L20" s="235"/>
      <c r="M20" s="235"/>
      <c r="N20" s="235"/>
      <c r="O20" s="235"/>
      <c r="P20" s="235"/>
      <c r="Q20" s="235"/>
      <c r="R20" s="235"/>
      <c r="S20" s="235"/>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20.399999999999999" x14ac:dyDescent="0.3">
      <c r="A21" s="276"/>
      <c r="B21" s="236"/>
      <c r="C21" s="237" t="s">
        <v>266</v>
      </c>
      <c r="D21" s="238"/>
      <c r="E21" s="238"/>
      <c r="F21" s="238"/>
      <c r="G21" s="238"/>
      <c r="H21" s="238"/>
      <c r="I21" s="238"/>
      <c r="J21" s="238"/>
      <c r="K21" s="238"/>
      <c r="L21" s="238"/>
      <c r="M21" s="238"/>
      <c r="N21" s="238"/>
      <c r="O21" s="238"/>
      <c r="P21" s="238"/>
      <c r="Q21" s="238"/>
      <c r="R21" s="238"/>
      <c r="S21" s="238"/>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8.25" customHeight="1" x14ac:dyDescent="0.3">
      <c r="A22" s="277" t="s">
        <v>16</v>
      </c>
      <c r="B22" s="226" t="s">
        <v>267</v>
      </c>
      <c r="C22" s="227" t="s">
        <v>249</v>
      </c>
      <c r="D22" s="228"/>
      <c r="E22" s="228"/>
      <c r="F22" s="239"/>
      <c r="G22" s="239"/>
      <c r="H22" s="239"/>
      <c r="I22" s="239"/>
      <c r="J22" s="239"/>
      <c r="K22" s="239"/>
      <c r="L22" s="239"/>
      <c r="M22" s="239"/>
      <c r="N22" s="239"/>
      <c r="O22" s="239"/>
      <c r="P22" s="239"/>
      <c r="Q22" s="239"/>
      <c r="R22" s="239"/>
      <c r="S22" s="239"/>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232" customFormat="1" ht="38.25" customHeight="1" x14ac:dyDescent="0.25">
      <c r="A23" s="277"/>
      <c r="B23" s="229"/>
      <c r="C23" s="230" t="s">
        <v>250</v>
      </c>
      <c r="D23" s="231"/>
      <c r="E23" s="231"/>
      <c r="F23" s="240"/>
      <c r="G23" s="240"/>
      <c r="H23" s="240"/>
      <c r="I23" s="240"/>
      <c r="J23" s="240"/>
      <c r="K23" s="240"/>
      <c r="L23" s="240"/>
      <c r="M23" s="240"/>
      <c r="N23" s="240"/>
      <c r="O23" s="240"/>
      <c r="P23" s="240"/>
      <c r="Q23" s="240"/>
      <c r="R23" s="240"/>
      <c r="S23" s="240"/>
    </row>
    <row r="24" spans="1:1024" s="232" customFormat="1" ht="38.25" customHeight="1" x14ac:dyDescent="0.25">
      <c r="A24" s="277"/>
      <c r="B24" s="229"/>
      <c r="C24" s="230" t="s">
        <v>251</v>
      </c>
      <c r="D24" s="231"/>
      <c r="E24" s="231"/>
      <c r="F24" s="240"/>
      <c r="G24" s="240"/>
      <c r="H24" s="240"/>
      <c r="I24" s="240"/>
      <c r="J24" s="240"/>
      <c r="K24" s="240"/>
      <c r="L24" s="240"/>
      <c r="M24" s="240"/>
      <c r="N24" s="240"/>
      <c r="O24" s="240"/>
      <c r="P24" s="240"/>
      <c r="Q24" s="240"/>
      <c r="R24" s="240"/>
      <c r="S24" s="240"/>
    </row>
    <row r="25" spans="1:1024" s="232" customFormat="1" ht="38.25" customHeight="1" x14ac:dyDescent="0.25">
      <c r="A25" s="277"/>
      <c r="B25" s="229"/>
      <c r="C25" s="230" t="s">
        <v>252</v>
      </c>
      <c r="D25" s="231"/>
      <c r="E25" s="231"/>
      <c r="F25" s="240"/>
      <c r="G25" s="240"/>
      <c r="H25" s="240"/>
      <c r="I25" s="240"/>
      <c r="J25" s="240"/>
      <c r="K25" s="240"/>
      <c r="L25" s="240"/>
      <c r="M25" s="240"/>
      <c r="N25" s="240"/>
      <c r="O25" s="240"/>
      <c r="P25" s="240"/>
      <c r="Q25" s="240"/>
      <c r="R25" s="240"/>
      <c r="S25" s="240"/>
    </row>
    <row r="26" spans="1:1024" ht="51" customHeight="1" x14ac:dyDescent="0.3">
      <c r="A26" s="277"/>
      <c r="B26" s="233"/>
      <c r="C26" s="234" t="s">
        <v>253</v>
      </c>
      <c r="D26" s="235"/>
      <c r="E26" s="235"/>
      <c r="F26" s="241"/>
      <c r="G26" s="241"/>
      <c r="H26" s="241"/>
      <c r="I26" s="241"/>
      <c r="J26" s="241"/>
      <c r="K26" s="241"/>
      <c r="L26" s="241"/>
      <c r="M26" s="241"/>
      <c r="N26" s="241"/>
      <c r="O26" s="241"/>
      <c r="P26" s="241"/>
      <c r="Q26" s="241"/>
      <c r="R26" s="241"/>
      <c r="S26" s="241"/>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8.25" customHeight="1" x14ac:dyDescent="0.3">
      <c r="A27" s="277"/>
      <c r="B27" s="233"/>
      <c r="C27" s="234" t="s">
        <v>268</v>
      </c>
      <c r="D27" s="235"/>
      <c r="E27" s="235"/>
      <c r="F27" s="241"/>
      <c r="G27" s="241"/>
      <c r="H27" s="241"/>
      <c r="I27" s="241"/>
      <c r="J27" s="241"/>
      <c r="K27" s="241"/>
      <c r="L27" s="241"/>
      <c r="M27" s="241"/>
      <c r="N27" s="241"/>
      <c r="O27" s="241"/>
      <c r="P27" s="241"/>
      <c r="Q27" s="241"/>
      <c r="R27" s="241"/>
      <c r="S27" s="241"/>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20.399999999999999" x14ac:dyDescent="0.3">
      <c r="A28" s="277"/>
      <c r="B28" s="233"/>
      <c r="C28" s="234" t="s">
        <v>255</v>
      </c>
      <c r="D28" s="235"/>
      <c r="E28" s="235"/>
      <c r="F28" s="241"/>
      <c r="G28" s="241"/>
      <c r="H28" s="241"/>
      <c r="I28" s="241"/>
      <c r="J28" s="241"/>
      <c r="K28" s="241"/>
      <c r="L28" s="241"/>
      <c r="M28" s="241"/>
      <c r="N28" s="241"/>
      <c r="O28" s="241"/>
      <c r="P28" s="241"/>
      <c r="Q28" s="241"/>
      <c r="R28" s="241"/>
      <c r="S28" s="241"/>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20.399999999999999" x14ac:dyDescent="0.3">
      <c r="A29" s="277"/>
      <c r="B29" s="233"/>
      <c r="C29" s="234" t="s">
        <v>256</v>
      </c>
      <c r="D29" s="235"/>
      <c r="E29" s="235"/>
      <c r="F29" s="241"/>
      <c r="G29" s="241"/>
      <c r="H29" s="241"/>
      <c r="I29" s="241"/>
      <c r="J29" s="241"/>
      <c r="K29" s="241"/>
      <c r="L29" s="241"/>
      <c r="M29" s="241"/>
      <c r="N29" s="241"/>
      <c r="O29" s="241"/>
      <c r="P29" s="241"/>
      <c r="Q29" s="241"/>
      <c r="R29" s="241"/>
      <c r="S29" s="241"/>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20.399999999999999" x14ac:dyDescent="0.3">
      <c r="A30" s="277"/>
      <c r="B30" s="233"/>
      <c r="C30" s="234" t="s">
        <v>257</v>
      </c>
      <c r="D30" s="235"/>
      <c r="E30" s="235"/>
      <c r="F30" s="241"/>
      <c r="G30" s="241"/>
      <c r="H30" s="241"/>
      <c r="I30" s="241"/>
      <c r="J30" s="241"/>
      <c r="K30" s="241"/>
      <c r="L30" s="241"/>
      <c r="M30" s="241"/>
      <c r="N30" s="241"/>
      <c r="O30" s="241"/>
      <c r="P30" s="241"/>
      <c r="Q30" s="241"/>
      <c r="R30" s="241"/>
      <c r="S30" s="241"/>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20.399999999999999" x14ac:dyDescent="0.3">
      <c r="A31" s="277"/>
      <c r="B31" s="233"/>
      <c r="C31" s="234" t="s">
        <v>258</v>
      </c>
      <c r="D31" s="235"/>
      <c r="E31" s="235"/>
      <c r="F31" s="241"/>
      <c r="G31" s="241"/>
      <c r="H31" s="241"/>
      <c r="I31" s="241"/>
      <c r="J31" s="241"/>
      <c r="K31" s="241"/>
      <c r="L31" s="241"/>
      <c r="M31" s="241"/>
      <c r="N31" s="241"/>
      <c r="O31" s="241"/>
      <c r="P31" s="241"/>
      <c r="Q31" s="241"/>
      <c r="R31" s="241"/>
      <c r="S31" s="24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x14ac:dyDescent="0.3">
      <c r="A32" s="277"/>
      <c r="B32" s="233"/>
      <c r="C32" s="234" t="s">
        <v>259</v>
      </c>
      <c r="D32" s="235"/>
      <c r="E32" s="235"/>
      <c r="F32" s="241"/>
      <c r="G32" s="241"/>
      <c r="H32" s="241"/>
      <c r="I32" s="241"/>
      <c r="J32" s="241"/>
      <c r="K32" s="241"/>
      <c r="L32" s="241"/>
      <c r="M32" s="241"/>
      <c r="N32" s="241"/>
      <c r="O32" s="241"/>
      <c r="P32" s="241"/>
      <c r="Q32" s="241"/>
      <c r="R32" s="241"/>
      <c r="S32" s="241"/>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x14ac:dyDescent="0.3">
      <c r="A33" s="277"/>
      <c r="B33" s="233"/>
      <c r="C33" s="234" t="s">
        <v>260</v>
      </c>
      <c r="D33" s="235"/>
      <c r="E33" s="235"/>
      <c r="F33" s="241"/>
      <c r="G33" s="241"/>
      <c r="H33" s="241"/>
      <c r="I33" s="241"/>
      <c r="J33" s="241"/>
      <c r="K33" s="241"/>
      <c r="L33" s="241"/>
      <c r="M33" s="241"/>
      <c r="N33" s="241"/>
      <c r="O33" s="241"/>
      <c r="P33" s="241"/>
      <c r="Q33" s="241"/>
      <c r="R33" s="241"/>
      <c r="S33" s="241"/>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x14ac:dyDescent="0.3">
      <c r="A34" s="277"/>
      <c r="B34" s="233"/>
      <c r="C34" s="234" t="s">
        <v>261</v>
      </c>
      <c r="D34" s="235"/>
      <c r="E34" s="235"/>
      <c r="F34" s="241"/>
      <c r="G34" s="241"/>
      <c r="H34" s="241"/>
      <c r="I34" s="241"/>
      <c r="J34" s="241"/>
      <c r="K34" s="241"/>
      <c r="L34" s="241"/>
      <c r="M34" s="241"/>
      <c r="N34" s="241"/>
      <c r="O34" s="241"/>
      <c r="P34" s="241"/>
      <c r="Q34" s="241"/>
      <c r="R34" s="241"/>
      <c r="S34" s="241"/>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0.399999999999999" x14ac:dyDescent="0.3">
      <c r="A35" s="277"/>
      <c r="B35" s="233"/>
      <c r="C35" s="234" t="s">
        <v>262</v>
      </c>
      <c r="D35" s="235"/>
      <c r="E35" s="235"/>
      <c r="F35" s="241"/>
      <c r="G35" s="241"/>
      <c r="H35" s="241"/>
      <c r="I35" s="241"/>
      <c r="J35" s="241"/>
      <c r="K35" s="241"/>
      <c r="L35" s="241"/>
      <c r="M35" s="241"/>
      <c r="N35" s="241"/>
      <c r="O35" s="241"/>
      <c r="P35" s="241"/>
      <c r="Q35" s="241"/>
      <c r="R35" s="241"/>
      <c r="S35" s="241"/>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20.399999999999999" x14ac:dyDescent="0.3">
      <c r="A36" s="277"/>
      <c r="B36" s="233"/>
      <c r="C36" s="234" t="s">
        <v>263</v>
      </c>
      <c r="D36" s="235"/>
      <c r="E36" s="235"/>
      <c r="F36" s="241"/>
      <c r="G36" s="241"/>
      <c r="H36" s="241"/>
      <c r="I36" s="241"/>
      <c r="J36" s="241"/>
      <c r="K36" s="241"/>
      <c r="L36" s="241"/>
      <c r="M36" s="241"/>
      <c r="N36" s="241"/>
      <c r="O36" s="241"/>
      <c r="P36" s="241"/>
      <c r="Q36" s="241"/>
      <c r="R36" s="241"/>
      <c r="S36" s="241"/>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20.399999999999999" x14ac:dyDescent="0.3">
      <c r="A37" s="277"/>
      <c r="B37" s="233"/>
      <c r="C37" s="234" t="s">
        <v>264</v>
      </c>
      <c r="D37" s="235"/>
      <c r="E37" s="235"/>
      <c r="F37" s="241"/>
      <c r="G37" s="241"/>
      <c r="H37" s="241"/>
      <c r="I37" s="241"/>
      <c r="J37" s="241"/>
      <c r="K37" s="241"/>
      <c r="L37" s="241"/>
      <c r="M37" s="241"/>
      <c r="N37" s="241"/>
      <c r="O37" s="241"/>
      <c r="P37" s="241"/>
      <c r="Q37" s="241"/>
      <c r="R37" s="241"/>
      <c r="S37" s="241"/>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20.399999999999999" x14ac:dyDescent="0.3">
      <c r="A38" s="277"/>
      <c r="B38" s="233"/>
      <c r="C38" s="234" t="s">
        <v>265</v>
      </c>
      <c r="D38" s="235"/>
      <c r="E38" s="235"/>
      <c r="F38" s="241"/>
      <c r="G38" s="241"/>
      <c r="H38" s="241"/>
      <c r="I38" s="241"/>
      <c r="J38" s="241"/>
      <c r="K38" s="241"/>
      <c r="L38" s="241"/>
      <c r="M38" s="241"/>
      <c r="N38" s="241"/>
      <c r="O38" s="241"/>
      <c r="P38" s="241"/>
      <c r="Q38" s="241"/>
      <c r="R38" s="241"/>
      <c r="S38" s="241"/>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ht="20.399999999999999" x14ac:dyDescent="0.3">
      <c r="A39" s="277"/>
      <c r="B39" s="236"/>
      <c r="C39" s="237" t="s">
        <v>266</v>
      </c>
      <c r="D39" s="238"/>
      <c r="E39" s="238"/>
      <c r="F39" s="242"/>
      <c r="G39" s="242"/>
      <c r="H39" s="242"/>
      <c r="I39" s="242"/>
      <c r="J39" s="242"/>
      <c r="K39" s="242"/>
      <c r="L39" s="242"/>
      <c r="M39" s="242"/>
      <c r="N39" s="242"/>
      <c r="O39" s="242"/>
      <c r="P39" s="242"/>
      <c r="Q39" s="242"/>
      <c r="R39" s="242"/>
      <c r="S39" s="242"/>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38.25" customHeight="1" x14ac:dyDescent="0.3">
      <c r="A40" s="277" t="s">
        <v>17</v>
      </c>
      <c r="B40" s="226" t="s">
        <v>269</v>
      </c>
      <c r="C40" s="227" t="s">
        <v>249</v>
      </c>
      <c r="D40" s="228"/>
      <c r="E40" s="228"/>
      <c r="F40" s="239"/>
      <c r="G40" s="239"/>
      <c r="H40" s="239"/>
      <c r="I40" s="239"/>
      <c r="J40" s="239"/>
      <c r="K40" s="239"/>
      <c r="L40" s="239"/>
      <c r="M40" s="239"/>
      <c r="N40" s="239"/>
      <c r="O40" s="239"/>
      <c r="P40" s="239"/>
      <c r="Q40" s="239"/>
      <c r="R40" s="239"/>
      <c r="S40" s="239"/>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s="232" customFormat="1" ht="38.25" customHeight="1" x14ac:dyDescent="0.25">
      <c r="A41" s="277"/>
      <c r="B41" s="229"/>
      <c r="C41" s="230" t="s">
        <v>250</v>
      </c>
      <c r="D41" s="231"/>
      <c r="E41" s="231"/>
      <c r="F41" s="240"/>
      <c r="G41" s="240"/>
      <c r="H41" s="240"/>
      <c r="I41" s="240"/>
      <c r="J41" s="240"/>
      <c r="K41" s="240"/>
      <c r="L41" s="240"/>
      <c r="M41" s="240"/>
      <c r="N41" s="240"/>
      <c r="O41" s="240"/>
      <c r="P41" s="240"/>
      <c r="Q41" s="240"/>
      <c r="R41" s="240"/>
      <c r="S41" s="240"/>
    </row>
    <row r="42" spans="1:1024" s="232" customFormat="1" ht="38.25" customHeight="1" x14ac:dyDescent="0.25">
      <c r="A42" s="277"/>
      <c r="B42" s="229"/>
      <c r="C42" s="230" t="s">
        <v>251</v>
      </c>
      <c r="D42" s="231"/>
      <c r="E42" s="231"/>
      <c r="F42" s="240"/>
      <c r="G42" s="240"/>
      <c r="H42" s="240"/>
      <c r="I42" s="240"/>
      <c r="J42" s="240"/>
      <c r="K42" s="240"/>
      <c r="L42" s="240"/>
      <c r="M42" s="240"/>
      <c r="N42" s="240"/>
      <c r="O42" s="240"/>
      <c r="P42" s="240"/>
      <c r="Q42" s="240"/>
      <c r="R42" s="240"/>
      <c r="S42" s="240"/>
    </row>
    <row r="43" spans="1:1024" s="232" customFormat="1" ht="38.25" customHeight="1" x14ac:dyDescent="0.25">
      <c r="A43" s="277"/>
      <c r="B43" s="229"/>
      <c r="C43" s="230" t="s">
        <v>252</v>
      </c>
      <c r="D43" s="231"/>
      <c r="E43" s="231"/>
      <c r="F43" s="240"/>
      <c r="G43" s="240"/>
      <c r="H43" s="240"/>
      <c r="I43" s="240"/>
      <c r="J43" s="240"/>
      <c r="K43" s="240"/>
      <c r="L43" s="240"/>
      <c r="M43" s="240"/>
      <c r="N43" s="240"/>
      <c r="O43" s="240"/>
      <c r="P43" s="240"/>
      <c r="Q43" s="240"/>
      <c r="R43" s="240"/>
      <c r="S43" s="240"/>
    </row>
    <row r="44" spans="1:1024" ht="51" customHeight="1" x14ac:dyDescent="0.3">
      <c r="A44" s="277"/>
      <c r="B44" s="233"/>
      <c r="C44" s="234" t="s">
        <v>253</v>
      </c>
      <c r="D44" s="235"/>
      <c r="E44" s="235"/>
      <c r="F44" s="241"/>
      <c r="G44" s="241"/>
      <c r="H44" s="241"/>
      <c r="I44" s="241"/>
      <c r="J44" s="241"/>
      <c r="K44" s="241"/>
      <c r="L44" s="241"/>
      <c r="M44" s="241"/>
      <c r="N44" s="241"/>
      <c r="O44" s="241"/>
      <c r="P44" s="241"/>
      <c r="Q44" s="241"/>
      <c r="R44" s="241"/>
      <c r="S44" s="241"/>
    </row>
    <row r="45" spans="1:1024" ht="38.25" customHeight="1" x14ac:dyDescent="0.3">
      <c r="A45" s="277"/>
      <c r="B45" s="233"/>
      <c r="C45" s="234" t="s">
        <v>268</v>
      </c>
      <c r="D45" s="235"/>
      <c r="E45" s="235"/>
      <c r="F45" s="241"/>
      <c r="G45" s="241"/>
      <c r="H45" s="241"/>
      <c r="I45" s="241"/>
      <c r="J45" s="241"/>
      <c r="K45" s="241"/>
      <c r="L45" s="241"/>
      <c r="M45" s="241"/>
      <c r="N45" s="241"/>
      <c r="O45" s="241"/>
      <c r="P45" s="241"/>
      <c r="Q45" s="241"/>
      <c r="R45" s="241"/>
      <c r="S45" s="241"/>
    </row>
    <row r="46" spans="1:1024" ht="20.399999999999999" x14ac:dyDescent="0.3">
      <c r="A46" s="277"/>
      <c r="B46" s="233"/>
      <c r="C46" s="234" t="s">
        <v>255</v>
      </c>
      <c r="D46" s="235"/>
      <c r="E46" s="235"/>
      <c r="F46" s="241"/>
      <c r="G46" s="241"/>
      <c r="H46" s="241"/>
      <c r="I46" s="241"/>
      <c r="J46" s="241"/>
      <c r="K46" s="241"/>
      <c r="L46" s="241"/>
      <c r="M46" s="241"/>
      <c r="N46" s="241"/>
      <c r="O46" s="241"/>
      <c r="P46" s="241"/>
      <c r="Q46" s="241"/>
      <c r="R46" s="241"/>
      <c r="S46" s="241"/>
    </row>
    <row r="47" spans="1:1024" ht="20.399999999999999" x14ac:dyDescent="0.3">
      <c r="A47" s="277"/>
      <c r="B47" s="233"/>
      <c r="C47" s="234" t="s">
        <v>256</v>
      </c>
      <c r="D47" s="235"/>
      <c r="E47" s="235"/>
      <c r="F47" s="241"/>
      <c r="G47" s="241"/>
      <c r="H47" s="241"/>
      <c r="I47" s="241"/>
      <c r="J47" s="241"/>
      <c r="K47" s="241"/>
      <c r="L47" s="241"/>
      <c r="M47" s="241"/>
      <c r="N47" s="241"/>
      <c r="O47" s="241"/>
      <c r="P47" s="241"/>
      <c r="Q47" s="241"/>
      <c r="R47" s="241"/>
      <c r="S47" s="241"/>
    </row>
    <row r="48" spans="1:1024" ht="20.399999999999999" x14ac:dyDescent="0.3">
      <c r="A48" s="277"/>
      <c r="B48" s="233"/>
      <c r="C48" s="234" t="s">
        <v>257</v>
      </c>
      <c r="D48" s="235"/>
      <c r="E48" s="235"/>
      <c r="F48" s="241"/>
      <c r="G48" s="241"/>
      <c r="H48" s="241"/>
      <c r="I48" s="241"/>
      <c r="J48" s="241"/>
      <c r="K48" s="241"/>
      <c r="L48" s="241"/>
      <c r="M48" s="241"/>
      <c r="N48" s="241"/>
      <c r="O48" s="241"/>
      <c r="P48" s="241"/>
      <c r="Q48" s="241"/>
      <c r="R48" s="241"/>
      <c r="S48" s="241"/>
    </row>
    <row r="49" spans="1:19" ht="20.399999999999999" x14ac:dyDescent="0.3">
      <c r="A49" s="277"/>
      <c r="B49" s="233"/>
      <c r="C49" s="234" t="s">
        <v>258</v>
      </c>
      <c r="D49" s="235"/>
      <c r="E49" s="235"/>
      <c r="F49" s="241"/>
      <c r="G49" s="241"/>
      <c r="H49" s="241"/>
      <c r="I49" s="241"/>
      <c r="J49" s="241"/>
      <c r="K49" s="241"/>
      <c r="L49" s="241"/>
      <c r="M49" s="241"/>
      <c r="N49" s="241"/>
      <c r="O49" s="241"/>
      <c r="P49" s="241"/>
      <c r="Q49" s="241"/>
      <c r="R49" s="241"/>
      <c r="S49" s="241"/>
    </row>
    <row r="50" spans="1:19" x14ac:dyDescent="0.3">
      <c r="A50" s="277"/>
      <c r="B50" s="233"/>
      <c r="C50" s="234" t="s">
        <v>259</v>
      </c>
      <c r="D50" s="235"/>
      <c r="E50" s="235"/>
      <c r="F50" s="241"/>
      <c r="G50" s="241"/>
      <c r="H50" s="241"/>
      <c r="I50" s="241"/>
      <c r="J50" s="241"/>
      <c r="K50" s="241"/>
      <c r="L50" s="241"/>
      <c r="M50" s="241"/>
      <c r="N50" s="241"/>
      <c r="O50" s="241"/>
      <c r="P50" s="241"/>
      <c r="Q50" s="241"/>
      <c r="R50" s="241"/>
      <c r="S50" s="241"/>
    </row>
    <row r="51" spans="1:19" x14ac:dyDescent="0.3">
      <c r="A51" s="277"/>
      <c r="B51" s="233"/>
      <c r="C51" s="234" t="s">
        <v>260</v>
      </c>
      <c r="D51" s="235"/>
      <c r="E51" s="235"/>
      <c r="F51" s="241"/>
      <c r="G51" s="241"/>
      <c r="H51" s="241"/>
      <c r="I51" s="241"/>
      <c r="J51" s="241"/>
      <c r="K51" s="241"/>
      <c r="L51" s="241"/>
      <c r="M51" s="241"/>
      <c r="N51" s="241"/>
      <c r="O51" s="241"/>
      <c r="P51" s="241"/>
      <c r="Q51" s="241"/>
      <c r="R51" s="241"/>
      <c r="S51" s="241"/>
    </row>
    <row r="52" spans="1:19" x14ac:dyDescent="0.3">
      <c r="A52" s="277"/>
      <c r="B52" s="233"/>
      <c r="C52" s="234" t="s">
        <v>261</v>
      </c>
      <c r="D52" s="235"/>
      <c r="E52" s="235"/>
      <c r="F52" s="241"/>
      <c r="G52" s="241"/>
      <c r="H52" s="241"/>
      <c r="I52" s="241"/>
      <c r="J52" s="241"/>
      <c r="K52" s="241"/>
      <c r="L52" s="241"/>
      <c r="M52" s="241"/>
      <c r="N52" s="241"/>
      <c r="O52" s="241"/>
      <c r="P52" s="241"/>
      <c r="Q52" s="241"/>
      <c r="R52" s="241"/>
      <c r="S52" s="241"/>
    </row>
    <row r="53" spans="1:19" ht="20.399999999999999" x14ac:dyDescent="0.3">
      <c r="A53" s="277"/>
      <c r="B53" s="233"/>
      <c r="C53" s="234" t="s">
        <v>262</v>
      </c>
      <c r="D53" s="235"/>
      <c r="E53" s="235"/>
      <c r="F53" s="241"/>
      <c r="G53" s="241"/>
      <c r="H53" s="241"/>
      <c r="I53" s="241"/>
      <c r="J53" s="241"/>
      <c r="K53" s="241"/>
      <c r="L53" s="241"/>
      <c r="M53" s="241"/>
      <c r="N53" s="241"/>
      <c r="O53" s="241"/>
      <c r="P53" s="241"/>
      <c r="Q53" s="241"/>
      <c r="R53" s="241"/>
      <c r="S53" s="241"/>
    </row>
    <row r="54" spans="1:19" ht="20.399999999999999" x14ac:dyDescent="0.3">
      <c r="A54" s="277"/>
      <c r="B54" s="233"/>
      <c r="C54" s="234" t="s">
        <v>263</v>
      </c>
      <c r="D54" s="235"/>
      <c r="E54" s="235"/>
      <c r="F54" s="241"/>
      <c r="G54" s="241"/>
      <c r="H54" s="241"/>
      <c r="I54" s="241"/>
      <c r="J54" s="241"/>
      <c r="K54" s="241"/>
      <c r="L54" s="241"/>
      <c r="M54" s="241"/>
      <c r="N54" s="241"/>
      <c r="O54" s="241"/>
      <c r="P54" s="241"/>
      <c r="Q54" s="241"/>
      <c r="R54" s="241"/>
      <c r="S54" s="241"/>
    </row>
    <row r="55" spans="1:19" ht="20.399999999999999" x14ac:dyDescent="0.3">
      <c r="A55" s="277"/>
      <c r="B55" s="233"/>
      <c r="C55" s="234" t="s">
        <v>264</v>
      </c>
      <c r="D55" s="235"/>
      <c r="E55" s="235"/>
      <c r="F55" s="241"/>
      <c r="G55" s="241"/>
      <c r="H55" s="241"/>
      <c r="I55" s="241"/>
      <c r="J55" s="241"/>
      <c r="K55" s="241"/>
      <c r="L55" s="241"/>
      <c r="M55" s="241"/>
      <c r="N55" s="241"/>
      <c r="O55" s="241"/>
      <c r="P55" s="241"/>
      <c r="Q55" s="241"/>
      <c r="R55" s="241"/>
      <c r="S55" s="241"/>
    </row>
    <row r="56" spans="1:19" ht="20.399999999999999" x14ac:dyDescent="0.3">
      <c r="A56" s="277"/>
      <c r="B56" s="233"/>
      <c r="C56" s="234" t="s">
        <v>265</v>
      </c>
      <c r="D56" s="235"/>
      <c r="E56" s="235"/>
      <c r="F56" s="241"/>
      <c r="G56" s="241"/>
      <c r="H56" s="241"/>
      <c r="I56" s="241"/>
      <c r="J56" s="241"/>
      <c r="K56" s="241"/>
      <c r="L56" s="241"/>
      <c r="M56" s="241"/>
      <c r="N56" s="241"/>
      <c r="O56" s="241"/>
      <c r="P56" s="241"/>
      <c r="Q56" s="241"/>
      <c r="R56" s="241"/>
      <c r="S56" s="241"/>
    </row>
    <row r="57" spans="1:19" ht="20.399999999999999" x14ac:dyDescent="0.3">
      <c r="A57" s="277"/>
      <c r="B57" s="236"/>
      <c r="C57" s="237" t="s">
        <v>266</v>
      </c>
      <c r="D57" s="238"/>
      <c r="E57" s="238"/>
      <c r="F57" s="242"/>
      <c r="G57" s="242"/>
      <c r="H57" s="242"/>
      <c r="I57" s="242"/>
      <c r="J57" s="242"/>
      <c r="K57" s="242"/>
      <c r="L57" s="242"/>
      <c r="M57" s="242"/>
      <c r="N57" s="242"/>
      <c r="O57" s="242"/>
      <c r="P57" s="242"/>
      <c r="Q57" s="242"/>
      <c r="R57" s="242"/>
      <c r="S57" s="242"/>
    </row>
    <row r="58" spans="1:19" x14ac:dyDescent="0.3">
      <c r="A58"/>
    </row>
    <row r="59" spans="1:19" x14ac:dyDescent="0.3">
      <c r="A59" s="243" t="s">
        <v>270</v>
      </c>
    </row>
  </sheetData>
  <mergeCells count="5">
    <mergeCell ref="A1:S1"/>
    <mergeCell ref="A2:S2"/>
    <mergeCell ref="A4:A21"/>
    <mergeCell ref="A22:A39"/>
    <mergeCell ref="A40:A57"/>
  </mergeCell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3"/>
  <sheetViews>
    <sheetView zoomScaleNormal="100" workbookViewId="0">
      <selection sqref="A1:N1"/>
    </sheetView>
  </sheetViews>
  <sheetFormatPr baseColWidth="10" defaultColWidth="9.109375" defaultRowHeight="14.4" x14ac:dyDescent="0.3"/>
  <cols>
    <col min="1" max="11" width="15" style="1"/>
    <col min="12" max="12" width="16.33203125" style="1"/>
    <col min="13" max="14" width="15" style="1"/>
    <col min="15" max="1025" width="11.44140625" style="1"/>
  </cols>
  <sheetData>
    <row r="1" spans="1:14" ht="21" x14ac:dyDescent="0.4">
      <c r="A1" s="247" t="s">
        <v>0</v>
      </c>
      <c r="B1" s="247"/>
      <c r="C1" s="247"/>
      <c r="D1" s="247"/>
      <c r="E1" s="247"/>
      <c r="F1" s="247"/>
      <c r="G1" s="247"/>
      <c r="H1" s="247"/>
      <c r="I1" s="247"/>
      <c r="J1" s="247"/>
      <c r="K1" s="247"/>
      <c r="L1" s="247"/>
      <c r="M1" s="247"/>
      <c r="N1" s="247"/>
    </row>
    <row r="2" spans="1:14" ht="17.399999999999999" x14ac:dyDescent="0.3">
      <c r="A2" s="248" t="s">
        <v>27</v>
      </c>
      <c r="B2" s="248"/>
      <c r="C2" s="248"/>
      <c r="D2" s="248"/>
      <c r="E2" s="248"/>
      <c r="F2" s="248"/>
      <c r="G2" s="248"/>
      <c r="H2" s="248"/>
      <c r="I2" s="248"/>
      <c r="J2" s="248"/>
      <c r="K2" s="248"/>
      <c r="L2" s="248"/>
      <c r="M2" s="248"/>
      <c r="N2" s="248"/>
    </row>
    <row r="3" spans="1:14" ht="17.399999999999999" x14ac:dyDescent="0.3">
      <c r="A3" s="2"/>
      <c r="B3" s="3"/>
      <c r="C3" s="3"/>
      <c r="D3" s="3"/>
      <c r="E3" s="3"/>
      <c r="F3" s="3"/>
      <c r="G3" s="3"/>
      <c r="H3" s="3"/>
      <c r="I3" s="3"/>
      <c r="J3" s="3"/>
      <c r="K3" s="3"/>
      <c r="L3" s="3"/>
      <c r="M3" s="3"/>
      <c r="N3" s="3"/>
    </row>
    <row r="4" spans="1:14" ht="79.2" x14ac:dyDescent="0.3">
      <c r="A4" s="4" t="s">
        <v>2</v>
      </c>
      <c r="B4" s="4" t="s">
        <v>3</v>
      </c>
      <c r="C4" s="4" t="s">
        <v>4</v>
      </c>
      <c r="D4" s="4" t="s">
        <v>5</v>
      </c>
      <c r="E4" s="4" t="s">
        <v>6</v>
      </c>
      <c r="F4" s="4" t="s">
        <v>7</v>
      </c>
      <c r="G4" s="4" t="s">
        <v>8</v>
      </c>
      <c r="H4" s="4" t="s">
        <v>28</v>
      </c>
      <c r="I4" s="4" t="s">
        <v>9</v>
      </c>
      <c r="J4" s="4" t="s">
        <v>10</v>
      </c>
      <c r="K4" s="4" t="s">
        <v>11</v>
      </c>
      <c r="L4" s="4" t="s">
        <v>12</v>
      </c>
      <c r="M4" s="4" t="s">
        <v>13</v>
      </c>
      <c r="N4" s="6" t="s">
        <v>29</v>
      </c>
    </row>
    <row r="5" spans="1:14" x14ac:dyDescent="0.3">
      <c r="A5" s="7" t="s">
        <v>30</v>
      </c>
      <c r="B5" s="8"/>
      <c r="C5" s="8"/>
      <c r="D5" s="9"/>
      <c r="E5" s="9"/>
      <c r="F5" s="9"/>
      <c r="G5" s="9"/>
      <c r="H5" s="8"/>
      <c r="I5" s="8"/>
      <c r="J5" s="9"/>
      <c r="K5" s="9"/>
      <c r="L5" s="9"/>
      <c r="M5" s="9"/>
      <c r="N5" s="19"/>
    </row>
    <row r="6" spans="1:14" x14ac:dyDescent="0.3">
      <c r="A6" s="10" t="s">
        <v>31</v>
      </c>
      <c r="B6" s="11"/>
      <c r="C6" s="11"/>
      <c r="D6" s="12"/>
      <c r="E6" s="12"/>
      <c r="F6" s="12"/>
      <c r="G6" s="12"/>
      <c r="H6" s="11"/>
      <c r="I6" s="11"/>
      <c r="J6" s="12"/>
      <c r="K6" s="12"/>
      <c r="L6" s="12"/>
      <c r="M6" s="12"/>
      <c r="N6" s="20"/>
    </row>
    <row r="7" spans="1:14" x14ac:dyDescent="0.3">
      <c r="A7" s="10" t="s">
        <v>32</v>
      </c>
      <c r="B7" s="11"/>
      <c r="C7" s="11"/>
      <c r="D7" s="12"/>
      <c r="E7" s="12"/>
      <c r="F7" s="12"/>
      <c r="G7" s="12"/>
      <c r="H7" s="11"/>
      <c r="I7" s="11"/>
      <c r="J7" s="12"/>
      <c r="K7" s="12"/>
      <c r="L7" s="12"/>
      <c r="M7" s="12"/>
      <c r="N7" s="20"/>
    </row>
    <row r="8" spans="1:14" x14ac:dyDescent="0.3">
      <c r="A8" s="10"/>
      <c r="B8" s="11"/>
      <c r="C8" s="11"/>
      <c r="D8" s="12"/>
      <c r="E8" s="12"/>
      <c r="F8" s="12"/>
      <c r="G8" s="12"/>
      <c r="H8" s="11"/>
      <c r="I8" s="11"/>
      <c r="J8" s="12"/>
      <c r="K8" s="12"/>
      <c r="L8" s="12"/>
      <c r="M8" s="12"/>
      <c r="N8" s="20"/>
    </row>
    <row r="9" spans="1:14" x14ac:dyDescent="0.3">
      <c r="A9" s="10"/>
      <c r="B9" s="11"/>
      <c r="C9" s="11"/>
      <c r="D9" s="12"/>
      <c r="E9" s="12"/>
      <c r="F9" s="12"/>
      <c r="G9" s="12"/>
      <c r="H9" s="11"/>
      <c r="I9" s="11"/>
      <c r="J9" s="12"/>
      <c r="K9" s="12"/>
      <c r="L9" s="12"/>
      <c r="M9" s="12"/>
      <c r="N9" s="20"/>
    </row>
    <row r="10" spans="1:14" x14ac:dyDescent="0.3">
      <c r="A10" s="10"/>
      <c r="B10" s="11"/>
      <c r="C10" s="11"/>
      <c r="D10" s="12"/>
      <c r="E10" s="12"/>
      <c r="F10" s="12"/>
      <c r="G10" s="12"/>
      <c r="H10" s="11"/>
      <c r="I10" s="11"/>
      <c r="J10" s="12"/>
      <c r="K10" s="12"/>
      <c r="L10" s="12"/>
      <c r="M10" s="12"/>
      <c r="N10" s="20"/>
    </row>
    <row r="11" spans="1:14" x14ac:dyDescent="0.3">
      <c r="A11" s="10"/>
      <c r="B11" s="11"/>
      <c r="C11" s="11"/>
      <c r="D11" s="12"/>
      <c r="E11" s="12"/>
      <c r="F11" s="12"/>
      <c r="G11" s="12"/>
      <c r="H11" s="11"/>
      <c r="I11" s="11"/>
      <c r="J11" s="12"/>
      <c r="K11" s="12"/>
      <c r="L11" s="12"/>
      <c r="M11" s="12"/>
      <c r="N11" s="20"/>
    </row>
    <row r="12" spans="1:14" x14ac:dyDescent="0.3">
      <c r="A12" s="10"/>
      <c r="B12" s="11"/>
      <c r="C12" s="11"/>
      <c r="D12" s="12"/>
      <c r="E12" s="12"/>
      <c r="F12" s="12"/>
      <c r="G12" s="12"/>
      <c r="H12" s="11"/>
      <c r="I12" s="11"/>
      <c r="J12" s="12"/>
      <c r="K12" s="12"/>
      <c r="L12" s="12"/>
      <c r="M12" s="12"/>
      <c r="N12" s="20"/>
    </row>
    <row r="13" spans="1:14" x14ac:dyDescent="0.3">
      <c r="A13" s="10"/>
      <c r="B13" s="11"/>
      <c r="C13" s="11"/>
      <c r="D13" s="12"/>
      <c r="E13" s="12"/>
      <c r="F13" s="12"/>
      <c r="G13" s="12"/>
      <c r="H13" s="11"/>
      <c r="I13" s="11"/>
      <c r="J13" s="12"/>
      <c r="K13" s="12"/>
      <c r="L13" s="12"/>
      <c r="M13" s="12"/>
      <c r="N13" s="20"/>
    </row>
    <row r="14" spans="1:14" x14ac:dyDescent="0.3">
      <c r="A14" s="10"/>
      <c r="B14" s="11"/>
      <c r="C14" s="11"/>
      <c r="D14" s="12"/>
      <c r="E14" s="12"/>
      <c r="F14" s="12"/>
      <c r="G14" s="12"/>
      <c r="H14" s="11"/>
      <c r="I14" s="11"/>
      <c r="J14" s="12"/>
      <c r="K14" s="12"/>
      <c r="L14" s="12"/>
      <c r="M14" s="12"/>
      <c r="N14" s="20"/>
    </row>
    <row r="15" spans="1:14" x14ac:dyDescent="0.3">
      <c r="A15" s="10"/>
      <c r="B15" s="11"/>
      <c r="C15" s="11"/>
      <c r="D15" s="12"/>
      <c r="E15" s="12"/>
      <c r="F15" s="12"/>
      <c r="G15" s="12"/>
      <c r="H15" s="11"/>
      <c r="I15" s="11"/>
      <c r="J15" s="12"/>
      <c r="K15" s="12"/>
      <c r="L15" s="12"/>
      <c r="M15" s="12"/>
      <c r="N15" s="20"/>
    </row>
    <row r="16" spans="1:14" x14ac:dyDescent="0.3">
      <c r="A16" s="10"/>
      <c r="B16" s="11"/>
      <c r="C16" s="11"/>
      <c r="D16" s="12"/>
      <c r="E16" s="12"/>
      <c r="F16" s="12"/>
      <c r="G16" s="12"/>
      <c r="H16" s="11"/>
      <c r="I16" s="11"/>
      <c r="J16" s="12"/>
      <c r="K16" s="12"/>
      <c r="L16" s="12"/>
      <c r="M16" s="12"/>
      <c r="N16" s="20"/>
    </row>
    <row r="17" spans="1:14" x14ac:dyDescent="0.3">
      <c r="A17" s="13"/>
      <c r="B17" s="14"/>
      <c r="C17" s="14"/>
      <c r="D17" s="15"/>
      <c r="E17" s="15"/>
      <c r="F17" s="15"/>
      <c r="G17" s="15"/>
      <c r="H17" s="14"/>
      <c r="I17" s="14"/>
      <c r="J17" s="15"/>
      <c r="K17" s="15"/>
      <c r="L17" s="15"/>
      <c r="M17" s="15"/>
      <c r="N17" s="21"/>
    </row>
    <row r="18" spans="1:14" x14ac:dyDescent="0.3">
      <c r="A18"/>
      <c r="B18"/>
      <c r="C18"/>
      <c r="D18"/>
      <c r="E18"/>
      <c r="F18"/>
      <c r="G18"/>
      <c r="H18"/>
      <c r="I18"/>
      <c r="J18"/>
      <c r="K18"/>
      <c r="L18"/>
      <c r="M18"/>
      <c r="N18"/>
    </row>
    <row r="19" spans="1:14" ht="15" customHeight="1" x14ac:dyDescent="0.3">
      <c r="A19" s="249" t="s">
        <v>18</v>
      </c>
      <c r="B19" s="249"/>
      <c r="C19" s="249"/>
      <c r="D19" s="249"/>
      <c r="E19" s="249"/>
      <c r="F19" s="249"/>
      <c r="G19" s="249"/>
      <c r="H19" s="249"/>
      <c r="I19" s="249"/>
      <c r="J19" s="16"/>
      <c r="K19" s="16"/>
      <c r="L19"/>
      <c r="M19"/>
      <c r="N19"/>
    </row>
    <row r="20" spans="1:14" ht="14.25" customHeight="1" x14ac:dyDescent="0.3">
      <c r="A20" s="245" t="s">
        <v>19</v>
      </c>
      <c r="B20" s="245"/>
      <c r="C20" s="245"/>
      <c r="D20" s="245"/>
      <c r="E20" s="16"/>
      <c r="F20" s="16"/>
      <c r="G20" s="16"/>
      <c r="H20" s="16"/>
      <c r="I20" s="16"/>
      <c r="J20" s="16"/>
      <c r="K20" s="16"/>
      <c r="L20"/>
      <c r="M20"/>
      <c r="N20"/>
    </row>
    <row r="21" spans="1:14" ht="14.25" customHeight="1" x14ac:dyDescent="0.3">
      <c r="A21" s="245" t="s">
        <v>20</v>
      </c>
      <c r="B21" s="245"/>
      <c r="C21" s="245"/>
      <c r="D21" s="245"/>
      <c r="E21" s="245"/>
      <c r="F21" s="245"/>
      <c r="G21" s="245"/>
      <c r="H21" s="245"/>
      <c r="I21" s="16"/>
      <c r="J21" s="16"/>
      <c r="K21" s="16"/>
      <c r="L21"/>
      <c r="M21"/>
      <c r="N21"/>
    </row>
    <row r="22" spans="1:14" ht="14.25" customHeight="1" x14ac:dyDescent="0.3">
      <c r="A22" s="245" t="s">
        <v>21</v>
      </c>
      <c r="B22" s="245"/>
      <c r="C22" s="245"/>
      <c r="D22" s="245"/>
      <c r="E22" s="245"/>
      <c r="F22" s="245"/>
      <c r="G22" s="245"/>
      <c r="H22" s="245"/>
      <c r="I22" s="16"/>
      <c r="J22" s="16"/>
      <c r="K22" s="16"/>
      <c r="L22"/>
      <c r="M22"/>
      <c r="N22"/>
    </row>
    <row r="23" spans="1:14" ht="14.25" customHeight="1" x14ac:dyDescent="0.3">
      <c r="A23" s="245" t="s">
        <v>22</v>
      </c>
      <c r="B23" s="245"/>
      <c r="C23" s="245"/>
      <c r="D23" s="245"/>
      <c r="E23" s="245"/>
      <c r="F23" s="245"/>
      <c r="G23" s="245"/>
      <c r="H23" s="245"/>
      <c r="I23" s="16"/>
      <c r="J23" s="16"/>
      <c r="K23" s="16"/>
      <c r="L23"/>
      <c r="M23"/>
      <c r="N23"/>
    </row>
    <row r="24" spans="1:14" ht="30" customHeight="1" x14ac:dyDescent="0.3">
      <c r="A24" s="245" t="s">
        <v>23</v>
      </c>
      <c r="B24" s="245"/>
      <c r="C24" s="245"/>
      <c r="D24" s="245"/>
      <c r="E24" s="245"/>
      <c r="F24" s="245"/>
      <c r="G24" s="245"/>
      <c r="H24" s="245"/>
      <c r="I24" s="245"/>
      <c r="J24" s="16"/>
      <c r="K24" s="16"/>
      <c r="L24"/>
      <c r="M24"/>
      <c r="N24"/>
    </row>
    <row r="25" spans="1:14" x14ac:dyDescent="0.3">
      <c r="A25" s="17"/>
      <c r="B25" s="16"/>
      <c r="C25" s="16"/>
      <c r="D25" s="16"/>
      <c r="E25" s="16"/>
      <c r="F25" s="16"/>
      <c r="G25" s="16"/>
      <c r="H25" s="16"/>
      <c r="I25" s="16"/>
      <c r="J25" s="16"/>
      <c r="K25" s="16"/>
      <c r="L25"/>
      <c r="M25"/>
      <c r="N25"/>
    </row>
    <row r="26" spans="1:14" ht="14.25" customHeight="1" x14ac:dyDescent="0.3">
      <c r="A26" s="245" t="s">
        <v>24</v>
      </c>
      <c r="B26" s="245"/>
      <c r="C26" s="245"/>
      <c r="D26" s="245"/>
      <c r="E26" s="245"/>
      <c r="F26" s="245"/>
      <c r="G26" s="245"/>
      <c r="H26" s="245"/>
      <c r="I26" s="245"/>
      <c r="J26" s="245"/>
      <c r="K26" s="245"/>
      <c r="L26"/>
      <c r="M26"/>
      <c r="N26"/>
    </row>
    <row r="27" spans="1:14" ht="160.5" customHeight="1" x14ac:dyDescent="0.3">
      <c r="A27" s="18" t="s">
        <v>2</v>
      </c>
      <c r="B27" s="246" t="s">
        <v>25</v>
      </c>
      <c r="C27" s="246"/>
      <c r="D27" s="246"/>
      <c r="E27" s="246" t="s">
        <v>26</v>
      </c>
      <c r="F27" s="246"/>
      <c r="G27" s="246"/>
      <c r="H27" s="246"/>
      <c r="I27" s="246"/>
    </row>
    <row r="28" spans="1:14" x14ac:dyDescent="0.3">
      <c r="A28" s="7" t="s">
        <v>15</v>
      </c>
      <c r="B28" s="244"/>
      <c r="C28" s="244"/>
      <c r="D28" s="244"/>
      <c r="E28" s="244"/>
      <c r="F28" s="244"/>
      <c r="G28" s="244"/>
      <c r="H28" s="244"/>
      <c r="I28" s="244"/>
      <c r="J28"/>
      <c r="K28"/>
      <c r="L28"/>
      <c r="M28"/>
      <c r="N28"/>
    </row>
    <row r="29" spans="1:14" x14ac:dyDescent="0.3">
      <c r="A29" s="10" t="s">
        <v>16</v>
      </c>
      <c r="B29" s="244"/>
      <c r="C29" s="244"/>
      <c r="D29" s="244"/>
      <c r="E29" s="244"/>
      <c r="F29" s="244"/>
      <c r="G29" s="244"/>
      <c r="H29" s="244"/>
      <c r="I29" s="244"/>
      <c r="J29"/>
      <c r="K29"/>
      <c r="L29"/>
      <c r="M29"/>
      <c r="N29"/>
    </row>
    <row r="30" spans="1:14" x14ac:dyDescent="0.3">
      <c r="A30" s="10" t="s">
        <v>17</v>
      </c>
      <c r="B30" s="244"/>
      <c r="C30" s="244"/>
      <c r="D30" s="244"/>
      <c r="E30" s="244"/>
      <c r="F30" s="244"/>
      <c r="G30" s="244"/>
      <c r="H30" s="244"/>
      <c r="I30" s="244"/>
      <c r="J30"/>
      <c r="K30"/>
      <c r="L30"/>
      <c r="M30"/>
      <c r="N30"/>
    </row>
    <row r="31" spans="1:14" x14ac:dyDescent="0.3">
      <c r="A31" s="10"/>
      <c r="B31" s="244"/>
      <c r="C31" s="244"/>
      <c r="D31" s="244"/>
      <c r="E31" s="244"/>
      <c r="F31" s="244"/>
      <c r="G31" s="244"/>
      <c r="H31" s="244"/>
      <c r="I31" s="244"/>
      <c r="J31"/>
      <c r="K31"/>
      <c r="L31"/>
      <c r="M31"/>
      <c r="N31"/>
    </row>
    <row r="32" spans="1:14" x14ac:dyDescent="0.3">
      <c r="A32" s="10"/>
      <c r="B32" s="244"/>
      <c r="C32" s="244"/>
      <c r="D32" s="244"/>
      <c r="E32" s="244"/>
      <c r="F32" s="244"/>
      <c r="G32" s="244"/>
      <c r="H32" s="244"/>
      <c r="I32" s="244"/>
      <c r="J32"/>
      <c r="K32"/>
      <c r="L32"/>
      <c r="M32"/>
      <c r="N32"/>
    </row>
    <row r="33" spans="1:14" x14ac:dyDescent="0.3">
      <c r="A33" s="10"/>
      <c r="B33" s="244"/>
      <c r="C33" s="244"/>
      <c r="D33" s="244"/>
      <c r="E33" s="244"/>
      <c r="F33" s="244"/>
      <c r="G33" s="244"/>
      <c r="H33" s="244"/>
      <c r="I33" s="244"/>
      <c r="J33"/>
      <c r="K33"/>
      <c r="L33"/>
      <c r="M33"/>
      <c r="N33"/>
    </row>
  </sheetData>
  <mergeCells count="23">
    <mergeCell ref="A1:N1"/>
    <mergeCell ref="A2:N2"/>
    <mergeCell ref="A19:I19"/>
    <mergeCell ref="A20:D20"/>
    <mergeCell ref="A21:H21"/>
    <mergeCell ref="A22:H22"/>
    <mergeCell ref="A23:H23"/>
    <mergeCell ref="A24:I24"/>
    <mergeCell ref="A26:K26"/>
    <mergeCell ref="B27:D27"/>
    <mergeCell ref="E27:I27"/>
    <mergeCell ref="B28:D28"/>
    <mergeCell ref="E28:I28"/>
    <mergeCell ref="B29:D29"/>
    <mergeCell ref="E29:I29"/>
    <mergeCell ref="B30:D30"/>
    <mergeCell ref="E30:I30"/>
    <mergeCell ref="B31:D31"/>
    <mergeCell ref="E31:I31"/>
    <mergeCell ref="B32:D32"/>
    <mergeCell ref="E32:I32"/>
    <mergeCell ref="B33:D33"/>
    <mergeCell ref="E33:I33"/>
  </mergeCells>
  <pageMargins left="0.23622047244094491" right="0.23622047244094491" top="0.74803149606299213" bottom="0.74803149606299213" header="0.31496062992125984" footer="0.31496062992125984"/>
  <pageSetup paperSize="8" scale="90"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3"/>
  <sheetViews>
    <sheetView tabSelected="1" topLeftCell="A4" zoomScaleNormal="100" workbookViewId="0">
      <selection activeCell="E40" sqref="E40"/>
    </sheetView>
  </sheetViews>
  <sheetFormatPr baseColWidth="10" defaultColWidth="9.109375" defaultRowHeight="14.4" x14ac:dyDescent="0.3"/>
  <cols>
    <col min="1" max="14" width="15" style="1"/>
    <col min="15" max="1025" width="11.44140625" style="1"/>
  </cols>
  <sheetData>
    <row r="1" spans="1:14" ht="21" x14ac:dyDescent="0.4">
      <c r="A1" s="247" t="s">
        <v>0</v>
      </c>
      <c r="B1" s="247"/>
      <c r="C1" s="247"/>
      <c r="D1" s="247"/>
      <c r="E1" s="247"/>
      <c r="F1" s="247"/>
      <c r="G1" s="247"/>
      <c r="H1" s="247"/>
      <c r="I1" s="247"/>
      <c r="J1" s="247"/>
      <c r="K1" s="247"/>
      <c r="L1" s="247"/>
      <c r="M1" s="247"/>
      <c r="N1" s="247"/>
    </row>
    <row r="2" spans="1:14" ht="17.399999999999999" x14ac:dyDescent="0.3">
      <c r="A2" s="248" t="s">
        <v>33</v>
      </c>
      <c r="B2" s="248"/>
      <c r="C2" s="248"/>
      <c r="D2" s="248"/>
      <c r="E2" s="248"/>
      <c r="F2" s="248"/>
      <c r="G2" s="248"/>
      <c r="H2" s="248"/>
      <c r="I2" s="248"/>
      <c r="J2" s="248"/>
      <c r="K2" s="248"/>
      <c r="L2" s="248"/>
      <c r="M2" s="248"/>
      <c r="N2" s="248"/>
    </row>
    <row r="3" spans="1:14" ht="17.399999999999999" x14ac:dyDescent="0.3">
      <c r="A3" s="2"/>
      <c r="B3" s="3"/>
      <c r="C3" s="3"/>
      <c r="D3" s="3"/>
      <c r="E3" s="3"/>
      <c r="F3" s="3"/>
      <c r="G3" s="3"/>
      <c r="H3" s="3"/>
      <c r="I3" s="3"/>
      <c r="J3" s="3"/>
      <c r="K3" s="3"/>
      <c r="L3" s="3"/>
      <c r="M3" s="3"/>
      <c r="N3" s="3"/>
    </row>
    <row r="4" spans="1:14" ht="79.2" x14ac:dyDescent="0.3">
      <c r="A4" s="4" t="s">
        <v>2</v>
      </c>
      <c r="B4" s="4" t="s">
        <v>34</v>
      </c>
      <c r="C4" s="4" t="s">
        <v>4</v>
      </c>
      <c r="D4" s="4" t="s">
        <v>5</v>
      </c>
      <c r="E4" s="4" t="s">
        <v>6</v>
      </c>
      <c r="F4" s="4" t="s">
        <v>7</v>
      </c>
      <c r="G4" s="4" t="s">
        <v>8</v>
      </c>
      <c r="H4" s="4" t="s">
        <v>28</v>
      </c>
      <c r="I4" s="4" t="s">
        <v>9</v>
      </c>
      <c r="J4" s="4" t="s">
        <v>10</v>
      </c>
      <c r="K4" s="4" t="s">
        <v>11</v>
      </c>
      <c r="L4" s="4" t="s">
        <v>12</v>
      </c>
      <c r="M4" s="4" t="s">
        <v>13</v>
      </c>
      <c r="N4" s="6" t="s">
        <v>29</v>
      </c>
    </row>
    <row r="5" spans="1:14" x14ac:dyDescent="0.3">
      <c r="A5" s="7" t="s">
        <v>35</v>
      </c>
      <c r="B5" s="8"/>
      <c r="C5" s="8"/>
      <c r="D5" s="9"/>
      <c r="E5" s="9"/>
      <c r="F5" s="9"/>
      <c r="G5" s="9"/>
      <c r="H5" s="8"/>
      <c r="I5" s="8"/>
      <c r="J5" s="9"/>
      <c r="K5" s="9"/>
      <c r="L5" s="9"/>
      <c r="M5" s="9"/>
      <c r="N5" s="19"/>
    </row>
    <row r="6" spans="1:14" x14ac:dyDescent="0.3">
      <c r="A6" s="10" t="s">
        <v>36</v>
      </c>
      <c r="B6" s="11"/>
      <c r="C6" s="11"/>
      <c r="D6" s="12"/>
      <c r="E6" s="12"/>
      <c r="F6" s="12"/>
      <c r="G6" s="12"/>
      <c r="H6" s="11"/>
      <c r="I6" s="11"/>
      <c r="J6" s="12"/>
      <c r="K6" s="12"/>
      <c r="L6" s="12"/>
      <c r="M6" s="12"/>
      <c r="N6" s="20"/>
    </row>
    <row r="7" spans="1:14" x14ac:dyDescent="0.3">
      <c r="A7" s="10" t="s">
        <v>37</v>
      </c>
      <c r="B7" s="11"/>
      <c r="C7" s="11"/>
      <c r="D7" s="12"/>
      <c r="E7" s="12"/>
      <c r="F7" s="12"/>
      <c r="G7" s="12"/>
      <c r="H7" s="11"/>
      <c r="I7" s="11"/>
      <c r="J7" s="12"/>
      <c r="K7" s="12"/>
      <c r="L7" s="12"/>
      <c r="M7" s="12"/>
      <c r="N7" s="20"/>
    </row>
    <row r="8" spans="1:14" x14ac:dyDescent="0.3">
      <c r="A8" s="10"/>
      <c r="B8" s="11"/>
      <c r="C8" s="11"/>
      <c r="D8" s="12"/>
      <c r="E8" s="12"/>
      <c r="F8" s="12"/>
      <c r="G8" s="12"/>
      <c r="H8" s="11"/>
      <c r="I8" s="11"/>
      <c r="J8" s="12"/>
      <c r="K8" s="12"/>
      <c r="L8" s="12"/>
      <c r="M8" s="12"/>
      <c r="N8" s="20"/>
    </row>
    <row r="9" spans="1:14" x14ac:dyDescent="0.3">
      <c r="A9" s="10"/>
      <c r="B9" s="11"/>
      <c r="C9" s="11"/>
      <c r="D9" s="12"/>
      <c r="E9" s="12"/>
      <c r="F9" s="12"/>
      <c r="G9" s="12"/>
      <c r="H9" s="11"/>
      <c r="I9" s="11"/>
      <c r="J9" s="12"/>
      <c r="K9" s="12"/>
      <c r="L9" s="12"/>
      <c r="M9" s="12"/>
      <c r="N9" s="20"/>
    </row>
    <row r="10" spans="1:14" x14ac:dyDescent="0.3">
      <c r="A10" s="10"/>
      <c r="B10" s="11"/>
      <c r="C10" s="11"/>
      <c r="D10" s="12"/>
      <c r="E10" s="12"/>
      <c r="F10" s="12"/>
      <c r="G10" s="12"/>
      <c r="H10" s="11"/>
      <c r="I10" s="11"/>
      <c r="J10" s="12"/>
      <c r="K10" s="12"/>
      <c r="L10" s="12"/>
      <c r="M10" s="12"/>
      <c r="N10" s="20"/>
    </row>
    <row r="11" spans="1:14" x14ac:dyDescent="0.3">
      <c r="A11" s="10"/>
      <c r="B11" s="11"/>
      <c r="C11" s="11"/>
      <c r="D11" s="12"/>
      <c r="E11" s="12"/>
      <c r="F11" s="12"/>
      <c r="G11" s="12"/>
      <c r="H11" s="11"/>
      <c r="I11" s="11"/>
      <c r="J11" s="12"/>
      <c r="K11" s="12"/>
      <c r="L11" s="12"/>
      <c r="M11" s="12"/>
      <c r="N11" s="20"/>
    </row>
    <row r="12" spans="1:14" x14ac:dyDescent="0.3">
      <c r="A12" s="10"/>
      <c r="B12" s="11"/>
      <c r="C12" s="11"/>
      <c r="D12" s="12"/>
      <c r="E12" s="12"/>
      <c r="F12" s="12"/>
      <c r="G12" s="12"/>
      <c r="H12" s="11"/>
      <c r="I12" s="11"/>
      <c r="J12" s="12"/>
      <c r="K12" s="12"/>
      <c r="L12" s="12"/>
      <c r="M12" s="12"/>
      <c r="N12" s="20"/>
    </row>
    <row r="13" spans="1:14" x14ac:dyDescent="0.3">
      <c r="A13" s="10"/>
      <c r="B13" s="11"/>
      <c r="C13" s="11"/>
      <c r="D13" s="12"/>
      <c r="E13" s="12"/>
      <c r="F13" s="12"/>
      <c r="G13" s="12"/>
      <c r="H13" s="11"/>
      <c r="I13" s="11"/>
      <c r="J13" s="12"/>
      <c r="K13" s="12"/>
      <c r="L13" s="12"/>
      <c r="M13" s="12"/>
      <c r="N13" s="20"/>
    </row>
    <row r="14" spans="1:14" x14ac:dyDescent="0.3">
      <c r="A14" s="10"/>
      <c r="B14" s="11"/>
      <c r="C14" s="11"/>
      <c r="D14" s="12"/>
      <c r="E14" s="12"/>
      <c r="F14" s="12"/>
      <c r="G14" s="12"/>
      <c r="H14" s="11"/>
      <c r="I14" s="11"/>
      <c r="J14" s="12"/>
      <c r="K14" s="12"/>
      <c r="L14" s="12"/>
      <c r="M14" s="12"/>
      <c r="N14" s="20"/>
    </row>
    <row r="15" spans="1:14" x14ac:dyDescent="0.3">
      <c r="A15" s="10"/>
      <c r="B15" s="11"/>
      <c r="C15" s="11"/>
      <c r="D15" s="12"/>
      <c r="E15" s="12"/>
      <c r="F15" s="12"/>
      <c r="G15" s="12"/>
      <c r="H15" s="11"/>
      <c r="I15" s="11"/>
      <c r="J15" s="12"/>
      <c r="K15" s="12"/>
      <c r="L15" s="12"/>
      <c r="M15" s="12"/>
      <c r="N15" s="20"/>
    </row>
    <row r="16" spans="1:14" x14ac:dyDescent="0.3">
      <c r="A16" s="10"/>
      <c r="B16" s="11"/>
      <c r="C16" s="11"/>
      <c r="D16" s="12"/>
      <c r="E16" s="12"/>
      <c r="F16" s="12"/>
      <c r="G16" s="12"/>
      <c r="H16" s="11"/>
      <c r="I16" s="11"/>
      <c r="J16" s="12"/>
      <c r="K16" s="12"/>
      <c r="L16" s="12"/>
      <c r="M16" s="12"/>
      <c r="N16" s="20"/>
    </row>
    <row r="17" spans="1:14" x14ac:dyDescent="0.3">
      <c r="A17" s="13"/>
      <c r="B17" s="14"/>
      <c r="C17" s="14"/>
      <c r="D17" s="15"/>
      <c r="E17" s="15"/>
      <c r="F17" s="15"/>
      <c r="G17" s="15"/>
      <c r="H17" s="14"/>
      <c r="I17" s="14"/>
      <c r="J17" s="15"/>
      <c r="K17" s="15"/>
      <c r="L17" s="15"/>
      <c r="M17" s="15"/>
      <c r="N17" s="21"/>
    </row>
    <row r="18" spans="1:14" x14ac:dyDescent="0.3">
      <c r="A18"/>
      <c r="B18"/>
      <c r="C18"/>
      <c r="D18"/>
      <c r="E18"/>
      <c r="F18"/>
      <c r="G18"/>
      <c r="H18"/>
      <c r="I18"/>
      <c r="J18"/>
      <c r="K18"/>
      <c r="L18"/>
      <c r="M18"/>
      <c r="N18"/>
    </row>
    <row r="19" spans="1:14" ht="15" customHeight="1" x14ac:dyDescent="0.3">
      <c r="A19" s="249" t="s">
        <v>18</v>
      </c>
      <c r="B19" s="249"/>
      <c r="C19" s="249"/>
      <c r="D19" s="249"/>
      <c r="E19" s="249"/>
      <c r="F19" s="249"/>
      <c r="G19" s="249"/>
      <c r="H19" s="249"/>
      <c r="I19" s="249"/>
      <c r="J19" s="16"/>
      <c r="K19" s="16"/>
      <c r="L19"/>
      <c r="M19"/>
      <c r="N19"/>
    </row>
    <row r="20" spans="1:14" ht="14.25" customHeight="1" x14ac:dyDescent="0.3">
      <c r="A20" s="245" t="s">
        <v>19</v>
      </c>
      <c r="B20" s="245"/>
      <c r="C20" s="245"/>
      <c r="D20" s="245"/>
      <c r="E20" s="16"/>
      <c r="F20" s="16"/>
      <c r="G20" s="16"/>
      <c r="H20" s="16"/>
      <c r="I20" s="16"/>
      <c r="J20" s="16"/>
      <c r="K20" s="16"/>
      <c r="L20"/>
      <c r="M20"/>
      <c r="N20"/>
    </row>
    <row r="21" spans="1:14" ht="14.25" customHeight="1" x14ac:dyDescent="0.3">
      <c r="A21" s="245" t="s">
        <v>20</v>
      </c>
      <c r="B21" s="245"/>
      <c r="C21" s="245"/>
      <c r="D21" s="245"/>
      <c r="E21" s="245"/>
      <c r="F21" s="245"/>
      <c r="G21" s="245"/>
      <c r="H21" s="245"/>
      <c r="I21" s="16"/>
      <c r="J21" s="16"/>
      <c r="K21" s="16"/>
      <c r="L21"/>
      <c r="M21"/>
      <c r="N21"/>
    </row>
    <row r="22" spans="1:14" ht="14.25" customHeight="1" x14ac:dyDescent="0.3">
      <c r="A22" s="245" t="s">
        <v>21</v>
      </c>
      <c r="B22" s="245"/>
      <c r="C22" s="245"/>
      <c r="D22" s="245"/>
      <c r="E22" s="245"/>
      <c r="F22" s="245"/>
      <c r="G22" s="245"/>
      <c r="H22" s="245"/>
      <c r="I22" s="16"/>
      <c r="J22" s="16"/>
      <c r="K22" s="16"/>
      <c r="L22"/>
      <c r="M22"/>
      <c r="N22"/>
    </row>
    <row r="23" spans="1:14" ht="14.25" customHeight="1" x14ac:dyDescent="0.3">
      <c r="A23" s="245" t="s">
        <v>22</v>
      </c>
      <c r="B23" s="245"/>
      <c r="C23" s="245"/>
      <c r="D23" s="245"/>
      <c r="E23" s="245"/>
      <c r="F23" s="245"/>
      <c r="G23" s="245"/>
      <c r="H23" s="245"/>
      <c r="I23" s="16"/>
      <c r="J23" s="16"/>
      <c r="K23" s="16"/>
      <c r="L23"/>
      <c r="M23"/>
      <c r="N23"/>
    </row>
    <row r="24" spans="1:14" ht="30" customHeight="1" x14ac:dyDescent="0.3">
      <c r="A24" s="245" t="s">
        <v>23</v>
      </c>
      <c r="B24" s="245"/>
      <c r="C24" s="245"/>
      <c r="D24" s="245"/>
      <c r="E24" s="245"/>
      <c r="F24" s="245"/>
      <c r="G24" s="245"/>
      <c r="H24" s="245"/>
      <c r="I24" s="245"/>
      <c r="J24" s="16"/>
      <c r="K24" s="16"/>
      <c r="L24"/>
      <c r="M24"/>
      <c r="N24"/>
    </row>
    <row r="25" spans="1:14" x14ac:dyDescent="0.3">
      <c r="A25" s="17"/>
      <c r="B25" s="16"/>
      <c r="C25" s="16"/>
      <c r="D25" s="16"/>
      <c r="E25" s="16"/>
      <c r="F25" s="16"/>
      <c r="G25" s="16"/>
      <c r="H25" s="16"/>
      <c r="I25" s="16"/>
      <c r="J25" s="16"/>
      <c r="K25" s="16"/>
      <c r="L25"/>
      <c r="M25"/>
      <c r="N25"/>
    </row>
    <row r="26" spans="1:14" ht="14.25" customHeight="1" x14ac:dyDescent="0.3">
      <c r="A26" s="245" t="s">
        <v>24</v>
      </c>
      <c r="B26" s="245"/>
      <c r="C26" s="245"/>
      <c r="D26" s="245"/>
      <c r="E26" s="245"/>
      <c r="F26" s="245"/>
      <c r="G26" s="245"/>
      <c r="H26" s="245"/>
      <c r="I26" s="245"/>
      <c r="J26" s="245"/>
      <c r="K26" s="245"/>
      <c r="L26"/>
      <c r="M26"/>
      <c r="N26"/>
    </row>
    <row r="27" spans="1:14" ht="160.5" customHeight="1" x14ac:dyDescent="0.3">
      <c r="A27" s="18" t="s">
        <v>2</v>
      </c>
      <c r="B27" s="246" t="s">
        <v>25</v>
      </c>
      <c r="C27" s="246"/>
      <c r="D27" s="246"/>
      <c r="E27" s="246" t="s">
        <v>26</v>
      </c>
      <c r="F27" s="246"/>
      <c r="G27" s="246"/>
      <c r="H27" s="246"/>
      <c r="I27" s="246"/>
    </row>
    <row r="28" spans="1:14" x14ac:dyDescent="0.3">
      <c r="A28" s="7" t="s">
        <v>15</v>
      </c>
      <c r="B28" s="244"/>
      <c r="C28" s="244"/>
      <c r="D28" s="244"/>
      <c r="E28" s="244"/>
      <c r="F28" s="244"/>
      <c r="G28" s="244"/>
      <c r="H28" s="244"/>
      <c r="I28" s="244"/>
      <c r="J28"/>
      <c r="K28"/>
      <c r="L28"/>
      <c r="M28"/>
      <c r="N28"/>
    </row>
    <row r="29" spans="1:14" x14ac:dyDescent="0.3">
      <c r="A29" s="10" t="s">
        <v>16</v>
      </c>
      <c r="B29" s="244"/>
      <c r="C29" s="244"/>
      <c r="D29" s="244"/>
      <c r="E29" s="244"/>
      <c r="F29" s="244"/>
      <c r="G29" s="244"/>
      <c r="H29" s="244"/>
      <c r="I29" s="244"/>
      <c r="J29"/>
      <c r="K29"/>
      <c r="L29"/>
      <c r="M29"/>
      <c r="N29"/>
    </row>
    <row r="30" spans="1:14" x14ac:dyDescent="0.3">
      <c r="A30" s="10" t="s">
        <v>17</v>
      </c>
      <c r="B30" s="244"/>
      <c r="C30" s="244"/>
      <c r="D30" s="244"/>
      <c r="E30" s="244"/>
      <c r="F30" s="244"/>
      <c r="G30" s="244"/>
      <c r="H30" s="244"/>
      <c r="I30" s="244"/>
      <c r="J30"/>
      <c r="K30"/>
      <c r="L30"/>
      <c r="M30"/>
      <c r="N30"/>
    </row>
    <row r="31" spans="1:14" x14ac:dyDescent="0.3">
      <c r="A31" s="10"/>
      <c r="B31" s="244"/>
      <c r="C31" s="244"/>
      <c r="D31" s="244"/>
      <c r="E31" s="244"/>
      <c r="F31" s="244"/>
      <c r="G31" s="244"/>
      <c r="H31" s="244"/>
      <c r="I31" s="244"/>
      <c r="J31"/>
      <c r="K31"/>
      <c r="L31"/>
      <c r="M31"/>
      <c r="N31"/>
    </row>
    <row r="32" spans="1:14" x14ac:dyDescent="0.3">
      <c r="A32" s="10"/>
      <c r="B32" s="244"/>
      <c r="C32" s="244"/>
      <c r="D32" s="244"/>
      <c r="E32" s="244"/>
      <c r="F32" s="244"/>
      <c r="G32" s="244"/>
      <c r="H32" s="244"/>
      <c r="I32" s="244"/>
      <c r="J32"/>
      <c r="K32"/>
      <c r="L32"/>
      <c r="M32"/>
      <c r="N32"/>
    </row>
    <row r="33" spans="1:14" x14ac:dyDescent="0.3">
      <c r="A33" s="10"/>
      <c r="B33" s="244"/>
      <c r="C33" s="244"/>
      <c r="D33" s="244"/>
      <c r="E33" s="244"/>
      <c r="F33" s="244"/>
      <c r="G33" s="244"/>
      <c r="H33" s="244"/>
      <c r="I33" s="244"/>
      <c r="J33"/>
      <c r="K33"/>
      <c r="L33"/>
      <c r="M33"/>
      <c r="N33"/>
    </row>
  </sheetData>
  <mergeCells count="23">
    <mergeCell ref="A1:N1"/>
    <mergeCell ref="A2:N2"/>
    <mergeCell ref="A19:I19"/>
    <mergeCell ref="A20:D20"/>
    <mergeCell ref="A21:H21"/>
    <mergeCell ref="A22:H22"/>
    <mergeCell ref="A23:H23"/>
    <mergeCell ref="A24:I24"/>
    <mergeCell ref="A26:K26"/>
    <mergeCell ref="B27:D27"/>
    <mergeCell ref="E27:I27"/>
    <mergeCell ref="B28:D28"/>
    <mergeCell ref="E28:I28"/>
    <mergeCell ref="B29:D29"/>
    <mergeCell ref="E29:I29"/>
    <mergeCell ref="B30:D30"/>
    <mergeCell ref="E30:I30"/>
    <mergeCell ref="B31:D31"/>
    <mergeCell ref="E31:I31"/>
    <mergeCell ref="B32:D32"/>
    <mergeCell ref="E32:I32"/>
    <mergeCell ref="B33:D33"/>
    <mergeCell ref="E33:I33"/>
  </mergeCells>
  <pageMargins left="0.25" right="0.25" top="0.75" bottom="0.75" header="0.3" footer="0.3"/>
  <pageSetup paperSize="8" scale="97" firstPageNumber="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zoomScale="60" zoomScaleNormal="60" workbookViewId="0">
      <selection activeCell="A2" sqref="A2"/>
    </sheetView>
  </sheetViews>
  <sheetFormatPr baseColWidth="10" defaultColWidth="9.109375" defaultRowHeight="14.4" x14ac:dyDescent="0.3"/>
  <cols>
    <col min="1" max="1" width="25" style="1"/>
    <col min="2" max="2" width="27.5546875" style="1"/>
    <col min="3" max="3" width="24" style="1"/>
    <col min="4" max="4" width="15.33203125" style="1"/>
    <col min="5" max="5" width="23.6640625" style="1"/>
    <col min="6" max="6" width="2.5546875" style="1"/>
    <col min="7" max="9" width="23.44140625" style="1"/>
    <col min="10" max="10" width="2.33203125" style="1"/>
    <col min="11" max="14" width="19.33203125" style="1"/>
    <col min="15" max="15" width="2.88671875" style="1"/>
    <col min="16" max="22" width="21.5546875" style="1"/>
    <col min="23" max="24" width="21.5546875" style="22"/>
    <col min="25" max="25" width="2.33203125" style="1"/>
    <col min="26" max="26" width="18.109375" style="23"/>
    <col min="27" max="27" width="18.109375" style="1"/>
    <col min="28" max="28" width="2.33203125" style="1"/>
    <col min="29" max="31" width="20.5546875" style="1"/>
    <col min="32" max="32" width="34.44140625" style="1"/>
    <col min="33" max="34" width="29.88671875" style="1"/>
    <col min="35" max="35" width="19.33203125" style="1"/>
    <col min="36" max="36" width="17.5546875" style="24"/>
    <col min="37" max="37" width="17.33203125" style="24"/>
    <col min="38" max="38" width="18.109375" style="24"/>
    <col min="39" max="39" width="17.6640625" style="24"/>
    <col min="40" max="1025" width="11.44140625" style="1"/>
  </cols>
  <sheetData>
    <row r="1" spans="1:1024" s="25" customFormat="1" ht="45" customHeight="1" x14ac:dyDescent="0.55000000000000004">
      <c r="A1" s="250" t="s">
        <v>38</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row>
    <row r="2" spans="1:1024" ht="22.5" customHeight="1" x14ac:dyDescent="0.3">
      <c r="A2" s="251" t="s">
        <v>39</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8" customFormat="1" ht="57.75" customHeight="1" x14ac:dyDescent="0.45">
      <c r="A3" s="252" t="s">
        <v>40</v>
      </c>
      <c r="B3" s="252"/>
      <c r="C3" s="252"/>
      <c r="D3" s="252"/>
      <c r="E3" s="252"/>
      <c r="F3" s="16"/>
      <c r="G3" s="253" t="s">
        <v>41</v>
      </c>
      <c r="H3" s="253"/>
      <c r="I3" s="253"/>
      <c r="J3" s="16"/>
      <c r="K3" s="254" t="s">
        <v>42</v>
      </c>
      <c r="L3" s="254"/>
      <c r="M3" s="254"/>
      <c r="N3" s="254"/>
      <c r="O3" s="16"/>
      <c r="P3" s="255" t="s">
        <v>43</v>
      </c>
      <c r="Q3" s="255"/>
      <c r="R3" s="255"/>
      <c r="S3" s="255"/>
      <c r="T3" s="255"/>
      <c r="U3" s="255"/>
      <c r="V3" s="255"/>
      <c r="W3" s="255"/>
      <c r="X3" s="255"/>
      <c r="Y3" s="26"/>
      <c r="Z3" s="256" t="s">
        <v>44</v>
      </c>
      <c r="AA3" s="256"/>
      <c r="AB3" s="27"/>
      <c r="AC3" s="257" t="s">
        <v>45</v>
      </c>
      <c r="AD3" s="257"/>
      <c r="AE3" s="257"/>
      <c r="AF3" s="257"/>
      <c r="AG3" s="257"/>
      <c r="AH3" s="257"/>
      <c r="AI3" s="257"/>
      <c r="AJ3" s="257"/>
      <c r="AK3" s="257"/>
      <c r="AL3" s="257"/>
      <c r="AM3" s="257"/>
    </row>
    <row r="4" spans="1:1024" ht="15.6" x14ac:dyDescent="0.3">
      <c r="A4" s="252"/>
      <c r="B4" s="252"/>
      <c r="C4" s="252"/>
      <c r="D4" s="252"/>
      <c r="E4" s="252"/>
      <c r="F4" s="16"/>
      <c r="G4" s="253"/>
      <c r="H4" s="253"/>
      <c r="I4" s="253"/>
      <c r="J4" s="16"/>
      <c r="K4" s="254"/>
      <c r="L4" s="254"/>
      <c r="M4" s="254"/>
      <c r="N4" s="254"/>
      <c r="O4" s="16"/>
      <c r="P4" s="258" t="s">
        <v>46</v>
      </c>
      <c r="Q4" s="258"/>
      <c r="R4" s="258"/>
      <c r="S4" s="258"/>
      <c r="T4" s="258" t="s">
        <v>47</v>
      </c>
      <c r="U4" s="258"/>
      <c r="V4" s="258"/>
      <c r="W4" s="258"/>
      <c r="X4" s="29"/>
      <c r="Y4" s="30"/>
      <c r="Z4" s="256"/>
      <c r="AA4" s="256"/>
      <c r="AB4" s="31"/>
      <c r="AC4" s="257"/>
      <c r="AD4" s="257"/>
      <c r="AE4" s="257"/>
      <c r="AF4" s="257"/>
      <c r="AG4" s="257"/>
      <c r="AH4" s="257"/>
      <c r="AI4" s="257"/>
      <c r="AJ4" s="257"/>
      <c r="AK4" s="257"/>
      <c r="AL4" s="257"/>
      <c r="AM4" s="257"/>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s="57" customFormat="1" ht="78" x14ac:dyDescent="0.3">
      <c r="A5" s="32" t="s">
        <v>48</v>
      </c>
      <c r="B5" s="32" t="s">
        <v>49</v>
      </c>
      <c r="C5" s="32" t="s">
        <v>50</v>
      </c>
      <c r="D5" s="32" t="s">
        <v>51</v>
      </c>
      <c r="E5" s="33" t="s">
        <v>52</v>
      </c>
      <c r="F5" s="34"/>
      <c r="G5" s="35" t="s">
        <v>53</v>
      </c>
      <c r="H5" s="36" t="s">
        <v>54</v>
      </c>
      <c r="I5" s="37" t="s">
        <v>55</v>
      </c>
      <c r="J5" s="38"/>
      <c r="K5" s="39" t="s">
        <v>56</v>
      </c>
      <c r="L5" s="39" t="s">
        <v>57</v>
      </c>
      <c r="M5" s="40" t="s">
        <v>58</v>
      </c>
      <c r="N5" s="41" t="s">
        <v>59</v>
      </c>
      <c r="O5" s="42"/>
      <c r="P5" s="43" t="s">
        <v>60</v>
      </c>
      <c r="Q5" s="43" t="s">
        <v>61</v>
      </c>
      <c r="R5" s="44" t="s">
        <v>62</v>
      </c>
      <c r="S5" s="44" t="s">
        <v>63</v>
      </c>
      <c r="T5" s="45" t="s">
        <v>64</v>
      </c>
      <c r="U5" s="43" t="s">
        <v>65</v>
      </c>
      <c r="V5" s="44" t="s">
        <v>66</v>
      </c>
      <c r="W5" s="46" t="s">
        <v>67</v>
      </c>
      <c r="X5" s="47" t="s">
        <v>68</v>
      </c>
      <c r="Y5" s="48"/>
      <c r="Z5" s="49" t="s">
        <v>69</v>
      </c>
      <c r="AA5" s="50" t="s">
        <v>70</v>
      </c>
      <c r="AB5" s="48"/>
      <c r="AC5" s="51" t="s">
        <v>71</v>
      </c>
      <c r="AD5" s="52" t="s">
        <v>72</v>
      </c>
      <c r="AE5" s="52" t="s">
        <v>73</v>
      </c>
      <c r="AF5" s="53" t="s">
        <v>74</v>
      </c>
      <c r="AG5" s="53" t="s">
        <v>75</v>
      </c>
      <c r="AH5" s="53" t="s">
        <v>76</v>
      </c>
      <c r="AI5" s="53" t="s">
        <v>77</v>
      </c>
      <c r="AJ5" s="54" t="s">
        <v>78</v>
      </c>
      <c r="AK5" s="54" t="s">
        <v>79</v>
      </c>
      <c r="AL5" s="55" t="s">
        <v>80</v>
      </c>
      <c r="AM5" s="56" t="s">
        <v>81</v>
      </c>
    </row>
    <row r="6" spans="1:1024" ht="62.25" customHeight="1" x14ac:dyDescent="0.3">
      <c r="A6" s="58" t="s">
        <v>82</v>
      </c>
      <c r="B6" s="59"/>
      <c r="C6" s="60"/>
      <c r="D6" s="60"/>
      <c r="E6" s="61"/>
      <c r="F6" s="34"/>
      <c r="G6" s="62"/>
      <c r="H6" s="63"/>
      <c r="I6" s="64"/>
      <c r="J6" s="38"/>
      <c r="K6" s="65"/>
      <c r="L6" s="66"/>
      <c r="M6" s="66"/>
      <c r="N6" s="67"/>
      <c r="O6" s="68"/>
      <c r="P6" s="69"/>
      <c r="Q6" s="70"/>
      <c r="R6" s="70"/>
      <c r="S6" s="70"/>
      <c r="T6" s="70"/>
      <c r="U6" s="70"/>
      <c r="V6" s="70"/>
      <c r="W6" s="71"/>
      <c r="X6" s="72"/>
      <c r="Y6" s="68"/>
      <c r="Z6" s="73"/>
      <c r="AA6" s="74"/>
      <c r="AB6" s="68"/>
      <c r="AC6" s="75"/>
      <c r="AD6" s="76"/>
      <c r="AE6" s="76"/>
      <c r="AF6" s="76"/>
      <c r="AG6" s="76"/>
      <c r="AH6" s="76"/>
      <c r="AI6" s="76"/>
      <c r="AJ6" s="77"/>
      <c r="AK6" s="77"/>
      <c r="AL6" s="78"/>
      <c r="AM6" s="79"/>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3">
      <c r="A7" s="80"/>
      <c r="B7" s="81"/>
      <c r="C7" s="60"/>
      <c r="D7" s="60"/>
      <c r="E7" s="61"/>
      <c r="F7" s="34"/>
      <c r="G7" s="62"/>
      <c r="H7" s="63"/>
      <c r="I7" s="64"/>
      <c r="J7" s="38"/>
      <c r="K7" s="65"/>
      <c r="L7" s="66"/>
      <c r="M7" s="66"/>
      <c r="N7" s="67"/>
      <c r="O7" s="68"/>
      <c r="P7" s="69"/>
      <c r="Q7" s="70"/>
      <c r="R7" s="70"/>
      <c r="S7" s="70"/>
      <c r="T7" s="70"/>
      <c r="U7" s="70"/>
      <c r="V7" s="70"/>
      <c r="W7" s="71"/>
      <c r="X7" s="72"/>
      <c r="Y7" s="68"/>
      <c r="Z7" s="73"/>
      <c r="AA7" s="74"/>
      <c r="AB7" s="68"/>
      <c r="AC7" s="75"/>
      <c r="AD7" s="76"/>
      <c r="AE7" s="76"/>
      <c r="AF7" s="76"/>
      <c r="AG7" s="76"/>
      <c r="AH7" s="76"/>
      <c r="AI7" s="76"/>
      <c r="AJ7" s="77"/>
      <c r="AK7" s="77"/>
      <c r="AL7" s="78"/>
      <c r="AM7" s="79"/>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96" customFormat="1" ht="20.399999999999999" x14ac:dyDescent="0.3">
      <c r="A8" s="82" t="s">
        <v>83</v>
      </c>
      <c r="B8" s="83" t="s">
        <v>84</v>
      </c>
      <c r="C8" s="84">
        <v>100</v>
      </c>
      <c r="D8" s="84" t="s">
        <v>85</v>
      </c>
      <c r="E8" s="85" t="s">
        <v>86</v>
      </c>
      <c r="F8" s="86"/>
      <c r="G8" s="82">
        <v>1000</v>
      </c>
      <c r="H8" s="84">
        <v>317</v>
      </c>
      <c r="I8" s="85">
        <v>634</v>
      </c>
      <c r="J8" s="86"/>
      <c r="K8" s="82">
        <v>6</v>
      </c>
      <c r="L8" s="84" t="s">
        <v>87</v>
      </c>
      <c r="M8" s="84">
        <v>24</v>
      </c>
      <c r="N8" s="87">
        <f>K8*M8</f>
        <v>144</v>
      </c>
      <c r="O8" s="86"/>
      <c r="P8" s="82">
        <v>1111</v>
      </c>
      <c r="Q8" s="84">
        <v>2</v>
      </c>
      <c r="R8" s="88">
        <v>1</v>
      </c>
      <c r="S8" s="88">
        <v>634</v>
      </c>
      <c r="T8" s="84"/>
      <c r="U8" s="84" t="s">
        <v>88</v>
      </c>
      <c r="V8" s="88">
        <f>I8</f>
        <v>634</v>
      </c>
      <c r="W8" s="89">
        <f>T8*V8*H8</f>
        <v>0</v>
      </c>
      <c r="X8" s="90">
        <f>S8+W8</f>
        <v>634</v>
      </c>
      <c r="Y8" s="86"/>
      <c r="Z8" s="91">
        <v>0.05</v>
      </c>
      <c r="AA8" s="87">
        <f>+Z8*G8</f>
        <v>50</v>
      </c>
      <c r="AB8" s="86"/>
      <c r="AC8" s="92">
        <f>+AA8+X8+N8+G8</f>
        <v>1828</v>
      </c>
      <c r="AD8" s="88">
        <v>365</v>
      </c>
      <c r="AE8" s="88">
        <v>61</v>
      </c>
      <c r="AF8" s="84">
        <v>600</v>
      </c>
      <c r="AG8" s="88">
        <f>MAX(AC8:AF8)</f>
        <v>1828</v>
      </c>
      <c r="AH8" s="88">
        <f>IF(AG8&gt;0,ROUNDUP(AG8/C8,0),0)</f>
        <v>19</v>
      </c>
      <c r="AI8" s="93">
        <f>IF(G8&gt;0,+G8/AG8,0)</f>
        <v>0.54704595185995619</v>
      </c>
      <c r="AJ8" s="94">
        <v>1.65</v>
      </c>
      <c r="AK8" s="94">
        <f>+AJ8*1.196</f>
        <v>1.9733999999999998</v>
      </c>
      <c r="AL8" s="94">
        <f>AJ8*G8</f>
        <v>1650</v>
      </c>
      <c r="AM8" s="95">
        <f>+AL8*1.196</f>
        <v>1973.3999999999999</v>
      </c>
    </row>
    <row r="9" spans="1:1024" s="96" customFormat="1" ht="20.399999999999999" x14ac:dyDescent="0.3">
      <c r="A9" s="82"/>
      <c r="B9" s="83" t="s">
        <v>89</v>
      </c>
      <c r="C9" s="84">
        <v>1000</v>
      </c>
      <c r="D9" s="84" t="s">
        <v>90</v>
      </c>
      <c r="E9" s="85" t="s">
        <v>91</v>
      </c>
      <c r="F9" s="86"/>
      <c r="G9" s="82"/>
      <c r="H9" s="84"/>
      <c r="I9" s="85"/>
      <c r="J9" s="86"/>
      <c r="K9" s="82"/>
      <c r="L9" s="84"/>
      <c r="M9" s="84"/>
      <c r="N9" s="87">
        <f>K9*M9</f>
        <v>0</v>
      </c>
      <c r="O9" s="86"/>
      <c r="P9" s="82"/>
      <c r="Q9" s="84"/>
      <c r="R9" s="88"/>
      <c r="S9" s="88"/>
      <c r="T9" s="84"/>
      <c r="U9" s="84" t="s">
        <v>88</v>
      </c>
      <c r="V9" s="88"/>
      <c r="W9" s="89"/>
      <c r="X9" s="90"/>
      <c r="Y9" s="86"/>
      <c r="Z9" s="91"/>
      <c r="AA9" s="87"/>
      <c r="AB9" s="86"/>
      <c r="AC9" s="92"/>
      <c r="AD9" s="88"/>
      <c r="AE9" s="88"/>
      <c r="AF9" s="84"/>
      <c r="AG9" s="88"/>
      <c r="AH9" s="88"/>
      <c r="AI9" s="93"/>
      <c r="AJ9" s="94"/>
      <c r="AK9" s="94"/>
      <c r="AL9" s="94"/>
      <c r="AM9" s="95"/>
    </row>
    <row r="10" spans="1:1024" s="96" customFormat="1" ht="20.399999999999999" x14ac:dyDescent="0.3">
      <c r="A10" s="82"/>
      <c r="B10" s="83" t="s">
        <v>92</v>
      </c>
      <c r="C10" s="84">
        <v>1000</v>
      </c>
      <c r="D10" s="84" t="s">
        <v>93</v>
      </c>
      <c r="E10" s="85" t="s">
        <v>94</v>
      </c>
      <c r="F10" s="86"/>
      <c r="G10" s="82"/>
      <c r="H10" s="84"/>
      <c r="I10" s="85"/>
      <c r="J10" s="86"/>
      <c r="K10" s="82"/>
      <c r="L10" s="84"/>
      <c r="M10" s="84"/>
      <c r="N10" s="87">
        <f>K10*M10</f>
        <v>0</v>
      </c>
      <c r="O10" s="86"/>
      <c r="P10" s="82"/>
      <c r="Q10" s="84"/>
      <c r="R10" s="88"/>
      <c r="S10" s="88"/>
      <c r="T10" s="84"/>
      <c r="U10" s="84" t="s">
        <v>88</v>
      </c>
      <c r="V10" s="88"/>
      <c r="W10" s="89"/>
      <c r="X10" s="90"/>
      <c r="Y10" s="86"/>
      <c r="Z10" s="91"/>
      <c r="AA10" s="87"/>
      <c r="AB10" s="86"/>
      <c r="AC10" s="92"/>
      <c r="AD10" s="88"/>
      <c r="AE10" s="88"/>
      <c r="AF10" s="84"/>
      <c r="AG10" s="88">
        <f>MAX(AC10:AF10)</f>
        <v>0</v>
      </c>
      <c r="AH10" s="88"/>
      <c r="AI10" s="93"/>
      <c r="AJ10" s="94"/>
      <c r="AK10" s="94"/>
      <c r="AL10" s="94"/>
      <c r="AM10" s="95"/>
    </row>
    <row r="11" spans="1:1024" x14ac:dyDescent="0.3">
      <c r="A11" s="82" t="s">
        <v>95</v>
      </c>
      <c r="B11" s="84"/>
      <c r="C11" s="84"/>
      <c r="D11" s="84"/>
      <c r="E11" s="85"/>
      <c r="F11" s="86"/>
      <c r="G11" s="82"/>
      <c r="H11" s="84"/>
      <c r="I11" s="85"/>
      <c r="J11" s="86"/>
      <c r="K11" s="82"/>
      <c r="L11" s="84"/>
      <c r="M11" s="84"/>
      <c r="N11" s="87"/>
      <c r="O11" s="86"/>
      <c r="P11" s="82"/>
      <c r="Q11" s="84"/>
      <c r="R11" s="88"/>
      <c r="S11" s="88"/>
      <c r="T11" s="84"/>
      <c r="U11" s="84"/>
      <c r="V11" s="88"/>
      <c r="W11" s="89"/>
      <c r="X11" s="90"/>
      <c r="Y11" s="86"/>
      <c r="Z11" s="91"/>
      <c r="AA11" s="87"/>
      <c r="AB11" s="86"/>
      <c r="AC11" s="92"/>
      <c r="AD11" s="88"/>
      <c r="AE11" s="88"/>
      <c r="AF11" s="84"/>
      <c r="AG11" s="88"/>
      <c r="AH11" s="88"/>
      <c r="AI11" s="93"/>
      <c r="AJ11" s="94"/>
      <c r="AK11" s="94"/>
      <c r="AL11" s="94"/>
      <c r="AM11" s="95"/>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s="57" customFormat="1" ht="20.399999999999999" x14ac:dyDescent="0.3">
      <c r="A12" s="82" t="s">
        <v>96</v>
      </c>
      <c r="B12" s="84"/>
      <c r="C12" s="84"/>
      <c r="D12" s="84"/>
      <c r="E12" s="85"/>
      <c r="F12" s="34"/>
      <c r="G12" s="82"/>
      <c r="H12" s="84"/>
      <c r="I12" s="85"/>
      <c r="J12" s="38"/>
      <c r="K12" s="82"/>
      <c r="L12" s="84"/>
      <c r="M12" s="84"/>
      <c r="N12" s="87"/>
      <c r="O12" s="68"/>
      <c r="P12" s="82"/>
      <c r="Q12" s="84"/>
      <c r="R12" s="88"/>
      <c r="S12" s="88"/>
      <c r="T12" s="84"/>
      <c r="U12" s="84"/>
      <c r="V12" s="88"/>
      <c r="W12" s="89"/>
      <c r="X12" s="90"/>
      <c r="Y12" s="68"/>
      <c r="Z12" s="91"/>
      <c r="AA12" s="87"/>
      <c r="AB12" s="68"/>
      <c r="AC12" s="92"/>
      <c r="AD12" s="88"/>
      <c r="AE12" s="88"/>
      <c r="AF12" s="84"/>
      <c r="AG12" s="88"/>
      <c r="AH12" s="88"/>
      <c r="AI12" s="93"/>
      <c r="AJ12" s="94"/>
      <c r="AK12" s="94"/>
      <c r="AL12" s="94"/>
      <c r="AM12" s="95"/>
    </row>
    <row r="13" spans="1:1024" s="96" customFormat="1" ht="20.399999999999999" x14ac:dyDescent="0.3">
      <c r="A13" s="82"/>
      <c r="B13" s="84"/>
      <c r="C13" s="84"/>
      <c r="D13" s="84"/>
      <c r="E13" s="85"/>
      <c r="F13" s="86"/>
      <c r="G13" s="82"/>
      <c r="H13" s="84"/>
      <c r="I13" s="85"/>
      <c r="J13" s="86"/>
      <c r="K13" s="82"/>
      <c r="L13" s="84"/>
      <c r="M13" s="84"/>
      <c r="N13" s="87"/>
      <c r="O13" s="86"/>
      <c r="P13" s="82"/>
      <c r="Q13" s="84"/>
      <c r="R13" s="88"/>
      <c r="S13" s="88"/>
      <c r="T13" s="84"/>
      <c r="U13" s="84"/>
      <c r="V13" s="88"/>
      <c r="W13" s="89"/>
      <c r="X13" s="90"/>
      <c r="Y13" s="86"/>
      <c r="Z13" s="91"/>
      <c r="AA13" s="87"/>
      <c r="AB13" s="86"/>
      <c r="AC13" s="92"/>
      <c r="AD13" s="88"/>
      <c r="AE13" s="88"/>
      <c r="AF13" s="84"/>
      <c r="AG13" s="88"/>
      <c r="AH13" s="88"/>
      <c r="AI13" s="93"/>
      <c r="AJ13" s="94"/>
      <c r="AK13" s="94"/>
      <c r="AL13" s="94"/>
      <c r="AM13" s="95"/>
    </row>
    <row r="14" spans="1:1024" x14ac:dyDescent="0.3">
      <c r="A14" s="80"/>
      <c r="B14" s="81"/>
      <c r="C14" s="60"/>
      <c r="D14" s="60"/>
      <c r="E14" s="61"/>
      <c r="F14" s="86"/>
      <c r="G14" s="62"/>
      <c r="H14" s="63"/>
      <c r="I14" s="64"/>
      <c r="J14" s="86"/>
      <c r="K14" s="65"/>
      <c r="L14" s="66"/>
      <c r="M14" s="66"/>
      <c r="N14" s="67"/>
      <c r="O14" s="86"/>
      <c r="P14" s="69"/>
      <c r="Q14" s="70"/>
      <c r="R14" s="70"/>
      <c r="S14" s="70"/>
      <c r="T14" s="70"/>
      <c r="U14" s="70"/>
      <c r="V14" s="70"/>
      <c r="W14" s="71"/>
      <c r="X14" s="72"/>
      <c r="Y14" s="86"/>
      <c r="Z14" s="73"/>
      <c r="AA14" s="74"/>
      <c r="AB14" s="86"/>
      <c r="AC14" s="75"/>
      <c r="AD14" s="76"/>
      <c r="AE14" s="76"/>
      <c r="AF14" s="76"/>
      <c r="AG14" s="76"/>
      <c r="AH14" s="76"/>
      <c r="AI14" s="76"/>
      <c r="AJ14" s="77"/>
      <c r="AK14" s="77"/>
      <c r="AL14" s="78"/>
      <c r="AM14" s="79"/>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s="97" customFormat="1" ht="20.399999999999999" x14ac:dyDescent="0.35">
      <c r="A15" s="82" t="s">
        <v>97</v>
      </c>
      <c r="B15" s="84"/>
      <c r="C15" s="84"/>
      <c r="D15" s="84"/>
      <c r="E15" s="85"/>
      <c r="F15" s="16"/>
      <c r="G15" s="82"/>
      <c r="H15" s="84"/>
      <c r="I15" s="85"/>
      <c r="J15" s="16"/>
      <c r="K15" s="82"/>
      <c r="L15" s="84"/>
      <c r="M15" s="84"/>
      <c r="N15" s="87"/>
      <c r="O15" s="16"/>
      <c r="P15" s="82"/>
      <c r="Q15" s="84"/>
      <c r="R15" s="88"/>
      <c r="S15" s="88"/>
      <c r="T15" s="84"/>
      <c r="U15" s="84"/>
      <c r="V15" s="88"/>
      <c r="W15" s="89"/>
      <c r="X15" s="90"/>
      <c r="Y15" s="16"/>
      <c r="Z15" s="91"/>
      <c r="AA15" s="87"/>
      <c r="AB15" s="16"/>
      <c r="AC15" s="92"/>
      <c r="AD15" s="88"/>
      <c r="AE15" s="88"/>
      <c r="AF15" s="84"/>
      <c r="AG15" s="88">
        <f>MAX(AC15:AF15)</f>
        <v>0</v>
      </c>
      <c r="AH15" s="88">
        <f>IF(AG15&gt;0,ROUNDUP(AG15/C15,0),0)</f>
        <v>0</v>
      </c>
      <c r="AI15" s="93">
        <f>IF(G15&gt;0,+G15/AG15,0)</f>
        <v>0</v>
      </c>
      <c r="AJ15" s="94"/>
      <c r="AK15" s="94">
        <f>+AJ15*1.196</f>
        <v>0</v>
      </c>
      <c r="AL15" s="94">
        <f>AJ15*G15</f>
        <v>0</v>
      </c>
      <c r="AM15" s="95">
        <f>+AL15*1.196</f>
        <v>0</v>
      </c>
    </row>
    <row r="16" spans="1:1024" s="57" customFormat="1" ht="62.25" customHeight="1" x14ac:dyDescent="0.3">
      <c r="A16" s="98" t="s">
        <v>98</v>
      </c>
      <c r="B16" s="99"/>
      <c r="C16" s="99"/>
      <c r="D16" s="99"/>
      <c r="E16" s="100"/>
      <c r="F16" s="101"/>
      <c r="G16" s="98"/>
      <c r="H16" s="99"/>
      <c r="I16" s="100"/>
      <c r="J16" s="102"/>
      <c r="K16" s="98"/>
      <c r="L16" s="99"/>
      <c r="M16" s="99"/>
      <c r="N16" s="103"/>
      <c r="O16" s="101"/>
      <c r="P16" s="98"/>
      <c r="Q16" s="99"/>
      <c r="R16" s="104"/>
      <c r="S16" s="104"/>
      <c r="T16" s="99"/>
      <c r="U16" s="99"/>
      <c r="V16" s="104"/>
      <c r="W16" s="105"/>
      <c r="X16" s="106"/>
      <c r="Y16" s="101"/>
      <c r="Z16" s="107"/>
      <c r="AA16" s="103"/>
      <c r="AB16" s="101"/>
      <c r="AC16" s="108"/>
      <c r="AD16" s="104"/>
      <c r="AE16" s="104"/>
      <c r="AF16" s="99"/>
      <c r="AG16" s="104">
        <f>MAX(AC16:AF16)</f>
        <v>0</v>
      </c>
      <c r="AH16" s="104">
        <f>IF(AG16&gt;0,ROUNDUP(AG16/C16,0),0)</f>
        <v>0</v>
      </c>
      <c r="AI16" s="109">
        <f>IF(G16&gt;0,+G16/AG16,0)</f>
        <v>0</v>
      </c>
      <c r="AJ16" s="110"/>
      <c r="AK16" s="110">
        <f>+AJ16*1.196</f>
        <v>0</v>
      </c>
      <c r="AL16" s="110">
        <f>AJ16*G16</f>
        <v>0</v>
      </c>
      <c r="AM16" s="111">
        <f>+AL16*1.196</f>
        <v>0</v>
      </c>
    </row>
    <row r="17" spans="1:1024" ht="150.75" customHeight="1" x14ac:dyDescent="0.3">
      <c r="A17" s="16"/>
      <c r="B17" s="16"/>
      <c r="C17" s="16"/>
      <c r="D17" s="16"/>
      <c r="E17" s="16"/>
      <c r="F17" s="34"/>
      <c r="G17" s="16"/>
      <c r="H17" s="16"/>
      <c r="I17" s="16"/>
      <c r="J17" s="38"/>
      <c r="K17" s="16"/>
      <c r="L17" s="16"/>
      <c r="M17" s="16"/>
      <c r="N17" s="16"/>
      <c r="O17" s="68"/>
      <c r="P17" s="16"/>
      <c r="Q17" s="16"/>
      <c r="R17" s="16"/>
      <c r="S17" s="16"/>
      <c r="T17" s="16"/>
      <c r="U17" s="16"/>
      <c r="V17" s="16"/>
      <c r="W17" s="112"/>
      <c r="X17" s="112"/>
      <c r="Y17" s="68"/>
      <c r="Z17" s="113"/>
      <c r="AA17" s="16"/>
      <c r="AB17" s="68"/>
      <c r="AC17" s="16"/>
      <c r="AD17" s="16"/>
      <c r="AE17" s="16"/>
      <c r="AF17" s="16"/>
      <c r="AG17" s="16"/>
      <c r="AH17" s="16"/>
      <c r="AI17" s="16"/>
      <c r="AJ17" s="114"/>
      <c r="AK17" s="114"/>
      <c r="AL17" s="114"/>
      <c r="AM17" s="114"/>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s="96" customFormat="1" ht="20.399999999999999" x14ac:dyDescent="0.3">
      <c r="A18" s="115" t="s">
        <v>99</v>
      </c>
      <c r="B18" s="116"/>
      <c r="C18" s="117"/>
      <c r="D18" s="117"/>
      <c r="E18" s="118"/>
      <c r="F18" s="86"/>
      <c r="G18" s="119"/>
      <c r="H18" s="120"/>
      <c r="I18" s="121"/>
      <c r="J18" s="86"/>
      <c r="K18" s="122"/>
      <c r="L18" s="123"/>
      <c r="M18" s="123"/>
      <c r="N18" s="124"/>
      <c r="O18" s="86"/>
      <c r="P18" s="125"/>
      <c r="Q18" s="126"/>
      <c r="R18" s="126"/>
      <c r="S18" s="126"/>
      <c r="T18" s="126"/>
      <c r="U18" s="126"/>
      <c r="V18" s="126"/>
      <c r="W18" s="127"/>
      <c r="X18" s="128"/>
      <c r="Y18" s="86"/>
      <c r="Z18" s="129"/>
      <c r="AA18" s="130"/>
      <c r="AB18" s="86"/>
      <c r="AC18" s="131"/>
      <c r="AD18" s="132"/>
      <c r="AE18" s="132"/>
      <c r="AF18" s="132"/>
      <c r="AG18" s="132"/>
      <c r="AH18" s="132"/>
      <c r="AI18" s="132"/>
      <c r="AJ18" s="133"/>
      <c r="AK18" s="133"/>
      <c r="AL18" s="134"/>
      <c r="AM18" s="135"/>
    </row>
    <row r="19" spans="1:1024" x14ac:dyDescent="0.3">
      <c r="A19" s="136"/>
      <c r="B19" s="137"/>
      <c r="C19" s="60"/>
      <c r="D19" s="60"/>
      <c r="E19" s="61"/>
      <c r="F19" s="86"/>
      <c r="G19" s="62"/>
      <c r="H19" s="63"/>
      <c r="I19" s="64"/>
      <c r="J19" s="86"/>
      <c r="K19" s="65"/>
      <c r="L19" s="66"/>
      <c r="M19" s="66"/>
      <c r="N19" s="67"/>
      <c r="O19" s="86"/>
      <c r="P19" s="69"/>
      <c r="Q19" s="70"/>
      <c r="R19" s="70"/>
      <c r="S19" s="70"/>
      <c r="T19" s="70"/>
      <c r="U19" s="70"/>
      <c r="V19" s="70"/>
      <c r="W19" s="71"/>
      <c r="X19" s="72"/>
      <c r="Y19" s="86"/>
      <c r="Z19" s="73"/>
      <c r="AA19" s="74"/>
      <c r="AB19" s="86"/>
      <c r="AC19" s="75"/>
      <c r="AD19" s="76"/>
      <c r="AE19" s="76"/>
      <c r="AF19" s="76"/>
      <c r="AG19" s="76"/>
      <c r="AH19" s="76"/>
      <c r="AI19" s="76"/>
      <c r="AJ19" s="77"/>
      <c r="AK19" s="77"/>
      <c r="AL19" s="78"/>
      <c r="AM19" s="7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s="57" customFormat="1" ht="20.399999999999999" x14ac:dyDescent="0.3">
      <c r="A20" s="82" t="s">
        <v>100</v>
      </c>
      <c r="B20" s="138"/>
      <c r="C20" s="84"/>
      <c r="D20" s="84" t="s">
        <v>101</v>
      </c>
      <c r="E20" s="85"/>
      <c r="F20" s="34"/>
      <c r="G20" s="82"/>
      <c r="H20" s="84"/>
      <c r="I20" s="85"/>
      <c r="J20" s="38"/>
      <c r="K20" s="82"/>
      <c r="L20" s="84"/>
      <c r="M20" s="84"/>
      <c r="N20" s="87"/>
      <c r="O20" s="68"/>
      <c r="P20" s="82"/>
      <c r="Q20" s="84"/>
      <c r="R20" s="88"/>
      <c r="S20" s="88"/>
      <c r="T20" s="84"/>
      <c r="U20" s="84"/>
      <c r="V20" s="88"/>
      <c r="W20" s="89"/>
      <c r="X20" s="90"/>
      <c r="Y20" s="68"/>
      <c r="Z20" s="91"/>
      <c r="AA20" s="87"/>
      <c r="AB20" s="68"/>
      <c r="AC20" s="92"/>
      <c r="AD20" s="88">
        <v>186</v>
      </c>
      <c r="AE20" s="88"/>
      <c r="AF20" s="84"/>
      <c r="AG20" s="88">
        <f>MAX(AC20:AF20)</f>
        <v>186</v>
      </c>
      <c r="AH20" s="88">
        <v>2</v>
      </c>
      <c r="AI20" s="93"/>
      <c r="AJ20" s="94"/>
      <c r="AK20" s="94">
        <f>+AJ20*1.196</f>
        <v>0</v>
      </c>
      <c r="AL20" s="94">
        <f>AJ20*G20</f>
        <v>0</v>
      </c>
      <c r="AM20" s="95">
        <f>+AL20*1.196</f>
        <v>0</v>
      </c>
    </row>
    <row r="21" spans="1:1024" s="96" customFormat="1" ht="20.399999999999999" x14ac:dyDescent="0.3">
      <c r="A21" s="82"/>
      <c r="B21" s="138"/>
      <c r="C21" s="84"/>
      <c r="D21" s="84"/>
      <c r="E21" s="85"/>
      <c r="F21" s="86"/>
      <c r="G21" s="82"/>
      <c r="H21" s="84"/>
      <c r="I21" s="85"/>
      <c r="J21" s="86"/>
      <c r="K21" s="82"/>
      <c r="L21" s="84"/>
      <c r="M21" s="84"/>
      <c r="N21" s="87"/>
      <c r="O21" s="86"/>
      <c r="P21" s="82"/>
      <c r="Q21" s="84"/>
      <c r="R21" s="88"/>
      <c r="S21" s="88"/>
      <c r="T21" s="84"/>
      <c r="U21" s="84"/>
      <c r="V21" s="88"/>
      <c r="W21" s="89"/>
      <c r="X21" s="90"/>
      <c r="Y21" s="86"/>
      <c r="Z21" s="91"/>
      <c r="AA21" s="87"/>
      <c r="AB21" s="86"/>
      <c r="AC21" s="92"/>
      <c r="AD21" s="88"/>
      <c r="AE21" s="88"/>
      <c r="AF21" s="84"/>
      <c r="AG21" s="88">
        <f>MAX(AC21:AF21)</f>
        <v>0</v>
      </c>
      <c r="AH21" s="88"/>
      <c r="AI21" s="93"/>
      <c r="AJ21" s="94"/>
      <c r="AK21" s="94">
        <f>+AJ21*1.196</f>
        <v>0</v>
      </c>
      <c r="AL21" s="94">
        <f>AJ21*G21</f>
        <v>0</v>
      </c>
      <c r="AM21" s="95">
        <f>+AL21*1.196</f>
        <v>0</v>
      </c>
    </row>
    <row r="22" spans="1:1024" x14ac:dyDescent="0.3">
      <c r="A22" s="80"/>
      <c r="B22" s="137"/>
      <c r="C22" s="60"/>
      <c r="D22" s="60"/>
      <c r="E22" s="61"/>
      <c r="F22" s="86"/>
      <c r="G22" s="62"/>
      <c r="H22" s="63"/>
      <c r="I22" s="64"/>
      <c r="J22" s="86"/>
      <c r="K22" s="65"/>
      <c r="L22" s="66"/>
      <c r="M22" s="66"/>
      <c r="N22" s="67"/>
      <c r="O22" s="86"/>
      <c r="P22" s="69"/>
      <c r="Q22" s="70"/>
      <c r="R22" s="70"/>
      <c r="S22" s="70"/>
      <c r="T22" s="70"/>
      <c r="U22" s="70"/>
      <c r="V22" s="70"/>
      <c r="W22" s="71"/>
      <c r="X22" s="72"/>
      <c r="Y22" s="86"/>
      <c r="Z22" s="73"/>
      <c r="AA22" s="74"/>
      <c r="AB22" s="86"/>
      <c r="AC22" s="75"/>
      <c r="AD22" s="76"/>
      <c r="AE22" s="76"/>
      <c r="AF22" s="76"/>
      <c r="AG22" s="76"/>
      <c r="AH22" s="76"/>
      <c r="AI22" s="76"/>
      <c r="AJ22" s="77"/>
      <c r="AK22" s="77"/>
      <c r="AL22" s="78"/>
      <c r="AM22" s="79"/>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97" customFormat="1" ht="20.399999999999999" x14ac:dyDescent="0.35">
      <c r="A23" s="82" t="s">
        <v>97</v>
      </c>
      <c r="B23" s="138"/>
      <c r="C23" s="84"/>
      <c r="D23" s="84"/>
      <c r="E23" s="85"/>
      <c r="F23" s="16"/>
      <c r="G23" s="82"/>
      <c r="H23" s="84"/>
      <c r="I23" s="85"/>
      <c r="J23" s="16"/>
      <c r="K23" s="82"/>
      <c r="L23" s="84"/>
      <c r="M23" s="84"/>
      <c r="N23" s="87"/>
      <c r="O23" s="16"/>
      <c r="P23" s="82"/>
      <c r="Q23" s="84"/>
      <c r="R23" s="88"/>
      <c r="S23" s="88"/>
      <c r="T23" s="84"/>
      <c r="U23" s="84"/>
      <c r="V23" s="88"/>
      <c r="W23" s="89"/>
      <c r="X23" s="90"/>
      <c r="Y23" s="16"/>
      <c r="Z23" s="91"/>
      <c r="AA23" s="87"/>
      <c r="AB23" s="16"/>
      <c r="AC23" s="92"/>
      <c r="AD23" s="88"/>
      <c r="AE23" s="88"/>
      <c r="AF23" s="84"/>
      <c r="AG23" s="88">
        <f>MAX(AC23:AF23)</f>
        <v>0</v>
      </c>
      <c r="AH23" s="88"/>
      <c r="AI23" s="93"/>
      <c r="AJ23" s="94"/>
      <c r="AK23" s="94">
        <f>+AJ23*1.196</f>
        <v>0</v>
      </c>
      <c r="AL23" s="94">
        <f>AJ23*G23</f>
        <v>0</v>
      </c>
      <c r="AM23" s="95">
        <f>+AL23*1.196</f>
        <v>0</v>
      </c>
    </row>
    <row r="24" spans="1:1024" s="57" customFormat="1" ht="62.25" customHeight="1" x14ac:dyDescent="0.3">
      <c r="A24" s="98" t="s">
        <v>102</v>
      </c>
      <c r="B24" s="139"/>
      <c r="C24" s="99"/>
      <c r="D24" s="99"/>
      <c r="E24" s="100"/>
      <c r="F24" s="101"/>
      <c r="G24" s="98"/>
      <c r="H24" s="99"/>
      <c r="I24" s="100"/>
      <c r="J24" s="102"/>
      <c r="K24" s="98"/>
      <c r="L24" s="99"/>
      <c r="M24" s="99"/>
      <c r="N24" s="103"/>
      <c r="O24" s="101"/>
      <c r="P24" s="98"/>
      <c r="Q24" s="99"/>
      <c r="R24" s="104"/>
      <c r="S24" s="104"/>
      <c r="T24" s="99"/>
      <c r="U24" s="99"/>
      <c r="V24" s="104"/>
      <c r="W24" s="105"/>
      <c r="X24" s="106"/>
      <c r="Y24" s="101"/>
      <c r="Z24" s="107"/>
      <c r="AA24" s="103"/>
      <c r="AB24" s="101"/>
      <c r="AC24" s="108"/>
      <c r="AD24" s="104"/>
      <c r="AE24" s="104"/>
      <c r="AF24" s="99"/>
      <c r="AG24" s="104">
        <f>MAX(AC24:AF24)</f>
        <v>0</v>
      </c>
      <c r="AH24" s="104"/>
      <c r="AI24" s="109"/>
      <c r="AJ24" s="110"/>
      <c r="AK24" s="110">
        <f>+AJ24*1.196</f>
        <v>0</v>
      </c>
      <c r="AL24" s="110">
        <f>AJ24*G24</f>
        <v>0</v>
      </c>
      <c r="AM24" s="111">
        <f>+AL24*1.196</f>
        <v>0</v>
      </c>
    </row>
    <row r="25" spans="1:1024" x14ac:dyDescent="0.3">
      <c r="A25" s="16"/>
      <c r="B25" s="16"/>
      <c r="C25" s="16"/>
      <c r="D25" s="16"/>
      <c r="E25" s="16"/>
      <c r="F25" s="68"/>
      <c r="G25" s="16"/>
      <c r="H25" s="16"/>
      <c r="I25" s="16"/>
      <c r="J25" s="38"/>
      <c r="K25" s="16"/>
      <c r="L25" s="16"/>
      <c r="M25" s="16"/>
      <c r="N25" s="16"/>
      <c r="O25" s="68"/>
      <c r="P25" s="16"/>
      <c r="Q25" s="16"/>
      <c r="R25" s="16"/>
      <c r="S25" s="16"/>
      <c r="T25" s="16"/>
      <c r="U25" s="16"/>
      <c r="V25" s="16"/>
      <c r="W25" s="112"/>
      <c r="X25" s="112"/>
      <c r="Y25" s="68"/>
      <c r="Z25" s="113"/>
      <c r="AA25" s="16"/>
      <c r="AB25" s="68"/>
      <c r="AC25" s="16"/>
      <c r="AD25" s="16"/>
      <c r="AE25" s="16"/>
      <c r="AF25" s="16"/>
      <c r="AG25" s="16"/>
      <c r="AH25" s="16"/>
      <c r="AI25" s="16"/>
      <c r="AJ25" s="114"/>
      <c r="AK25" s="114"/>
      <c r="AL25" s="114"/>
      <c r="AM25" s="114"/>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s="96" customFormat="1" ht="20.399999999999999" x14ac:dyDescent="0.3">
      <c r="A26" s="140" t="s">
        <v>103</v>
      </c>
      <c r="B26" s="116"/>
      <c r="C26" s="117"/>
      <c r="D26" s="117"/>
      <c r="E26" s="118"/>
      <c r="F26" s="86"/>
      <c r="G26" s="119"/>
      <c r="H26" s="120"/>
      <c r="I26" s="121"/>
      <c r="J26" s="86"/>
      <c r="K26" s="122"/>
      <c r="L26" s="123"/>
      <c r="M26" s="123"/>
      <c r="N26" s="124"/>
      <c r="O26" s="86"/>
      <c r="P26" s="125"/>
      <c r="Q26" s="126"/>
      <c r="R26" s="126"/>
      <c r="S26" s="126"/>
      <c r="T26" s="126"/>
      <c r="U26" s="126"/>
      <c r="V26" s="126"/>
      <c r="W26" s="127"/>
      <c r="X26" s="128"/>
      <c r="Y26" s="86"/>
      <c r="Z26" s="129"/>
      <c r="AA26" s="130"/>
      <c r="AB26" s="86"/>
      <c r="AC26" s="131"/>
      <c r="AD26" s="132"/>
      <c r="AE26" s="132"/>
      <c r="AF26" s="132"/>
      <c r="AG26" s="132"/>
      <c r="AH26" s="132"/>
      <c r="AI26" s="132"/>
      <c r="AJ26" s="133"/>
      <c r="AK26" s="133"/>
      <c r="AL26" s="134"/>
      <c r="AM26" s="135"/>
    </row>
    <row r="27" spans="1:1024" s="57" customFormat="1" ht="20.399999999999999" x14ac:dyDescent="0.3">
      <c r="A27" s="80"/>
      <c r="B27" s="137"/>
      <c r="C27" s="60"/>
      <c r="D27" s="60"/>
      <c r="E27" s="61"/>
      <c r="F27" s="34"/>
      <c r="G27" s="62"/>
      <c r="H27" s="63"/>
      <c r="I27" s="64"/>
      <c r="J27" s="38"/>
      <c r="K27" s="65"/>
      <c r="L27" s="66"/>
      <c r="M27" s="66"/>
      <c r="N27" s="67"/>
      <c r="O27" s="68"/>
      <c r="P27" s="69"/>
      <c r="Q27" s="70"/>
      <c r="R27" s="70"/>
      <c r="S27" s="70"/>
      <c r="T27" s="70"/>
      <c r="U27" s="70"/>
      <c r="V27" s="70"/>
      <c r="W27" s="71"/>
      <c r="X27" s="72"/>
      <c r="Y27" s="68"/>
      <c r="Z27" s="73"/>
      <c r="AA27" s="74"/>
      <c r="AB27" s="68"/>
      <c r="AC27" s="75"/>
      <c r="AD27" s="76"/>
      <c r="AE27" s="76"/>
      <c r="AF27" s="76"/>
      <c r="AG27" s="76"/>
      <c r="AH27" s="76"/>
      <c r="AI27" s="76"/>
      <c r="AJ27" s="77"/>
      <c r="AK27" s="77"/>
      <c r="AL27" s="78"/>
      <c r="AM27" s="79"/>
    </row>
    <row r="28" spans="1:1024" s="96" customFormat="1" ht="20.399999999999999" x14ac:dyDescent="0.3">
      <c r="A28" s="82" t="s">
        <v>104</v>
      </c>
      <c r="B28" s="138"/>
      <c r="C28" s="84"/>
      <c r="D28" s="84" t="s">
        <v>105</v>
      </c>
      <c r="E28" s="141"/>
      <c r="F28" s="86"/>
      <c r="G28" s="82"/>
      <c r="H28" s="84"/>
      <c r="I28" s="85"/>
      <c r="J28" s="86"/>
      <c r="K28" s="82"/>
      <c r="L28" s="84"/>
      <c r="M28" s="84"/>
      <c r="N28" s="87"/>
      <c r="O28" s="86"/>
      <c r="P28" s="82"/>
      <c r="Q28" s="84"/>
      <c r="R28" s="88"/>
      <c r="S28" s="88"/>
      <c r="T28" s="84"/>
      <c r="U28" s="84"/>
      <c r="V28" s="88"/>
      <c r="W28" s="89"/>
      <c r="X28" s="90"/>
      <c r="Y28" s="86"/>
      <c r="Z28" s="91"/>
      <c r="AA28" s="87"/>
      <c r="AB28" s="86"/>
      <c r="AC28" s="92"/>
      <c r="AD28" s="88">
        <v>186</v>
      </c>
      <c r="AE28" s="88"/>
      <c r="AF28" s="84"/>
      <c r="AG28" s="88">
        <f>MAX(AC28:AF28)</f>
        <v>186</v>
      </c>
      <c r="AH28" s="88">
        <v>4</v>
      </c>
      <c r="AI28" s="93"/>
      <c r="AJ28" s="94"/>
      <c r="AK28" s="94">
        <f>+AJ28*1.196</f>
        <v>0</v>
      </c>
      <c r="AL28" s="94">
        <f>AJ28*G28</f>
        <v>0</v>
      </c>
      <c r="AM28" s="95">
        <f>+AL28*1.196</f>
        <v>0</v>
      </c>
    </row>
    <row r="29" spans="1:1024" s="97" customFormat="1" ht="20.399999999999999" x14ac:dyDescent="0.35">
      <c r="A29" s="80"/>
      <c r="B29" s="137"/>
      <c r="C29" s="60"/>
      <c r="D29" s="60"/>
      <c r="E29" s="61"/>
      <c r="F29" s="16"/>
      <c r="G29" s="62"/>
      <c r="H29" s="63"/>
      <c r="I29" s="64"/>
      <c r="J29" s="16"/>
      <c r="K29" s="65"/>
      <c r="L29" s="66"/>
      <c r="M29" s="66"/>
      <c r="N29" s="67"/>
      <c r="O29" s="16"/>
      <c r="P29" s="69"/>
      <c r="Q29" s="70"/>
      <c r="R29" s="70"/>
      <c r="S29" s="70"/>
      <c r="T29" s="70"/>
      <c r="U29" s="70"/>
      <c r="V29" s="70"/>
      <c r="W29" s="71"/>
      <c r="X29" s="72"/>
      <c r="Y29" s="16"/>
      <c r="Z29" s="73"/>
      <c r="AA29" s="74"/>
      <c r="AB29" s="16"/>
      <c r="AC29" s="75"/>
      <c r="AD29" s="76"/>
      <c r="AE29" s="76"/>
      <c r="AF29" s="76"/>
      <c r="AG29" s="76"/>
      <c r="AH29" s="76"/>
      <c r="AI29" s="76"/>
      <c r="AJ29" s="77"/>
      <c r="AK29" s="77"/>
      <c r="AL29" s="78"/>
      <c r="AM29" s="79"/>
    </row>
    <row r="30" spans="1:1024" s="57" customFormat="1" ht="62.25" customHeight="1" x14ac:dyDescent="0.3">
      <c r="A30" s="98"/>
      <c r="B30" s="99"/>
      <c r="C30" s="99"/>
      <c r="D30" s="99"/>
      <c r="E30" s="100"/>
      <c r="F30" s="101"/>
      <c r="G30" s="98"/>
      <c r="H30" s="99"/>
      <c r="I30" s="100"/>
      <c r="J30" s="102"/>
      <c r="K30" s="98"/>
      <c r="L30" s="99"/>
      <c r="M30" s="99"/>
      <c r="N30" s="103"/>
      <c r="O30" s="101"/>
      <c r="P30" s="98"/>
      <c r="Q30" s="99"/>
      <c r="R30" s="104"/>
      <c r="S30" s="104"/>
      <c r="T30" s="99"/>
      <c r="U30" s="99"/>
      <c r="V30" s="104"/>
      <c r="W30" s="105"/>
      <c r="X30" s="106"/>
      <c r="Y30" s="101"/>
      <c r="Z30" s="107"/>
      <c r="AA30" s="103"/>
      <c r="AB30" s="101"/>
      <c r="AC30" s="108"/>
      <c r="AD30" s="104"/>
      <c r="AE30" s="104"/>
      <c r="AF30" s="99"/>
      <c r="AG30" s="104">
        <f>MAX(AC30:AF30)</f>
        <v>0</v>
      </c>
      <c r="AH30" s="104"/>
      <c r="AI30" s="109"/>
      <c r="AJ30" s="110"/>
      <c r="AK30" s="110">
        <f>+AJ30*1.196</f>
        <v>0</v>
      </c>
      <c r="AL30" s="110">
        <f>AJ30*G30</f>
        <v>0</v>
      </c>
      <c r="AM30" s="111">
        <f>+AL30*1.196</f>
        <v>0</v>
      </c>
    </row>
    <row r="31" spans="1:1024" x14ac:dyDescent="0.3">
      <c r="A31" s="16"/>
      <c r="B31" s="16"/>
      <c r="C31" s="16"/>
      <c r="D31" s="16"/>
      <c r="E31" s="16"/>
      <c r="F31" s="34"/>
      <c r="G31" s="16"/>
      <c r="H31" s="16"/>
      <c r="I31" s="16"/>
      <c r="J31" s="38"/>
      <c r="K31" s="16"/>
      <c r="L31" s="16"/>
      <c r="M31" s="16"/>
      <c r="N31" s="16"/>
      <c r="O31" s="68"/>
      <c r="P31" s="16"/>
      <c r="Q31" s="16"/>
      <c r="R31" s="16"/>
      <c r="S31" s="16"/>
      <c r="T31" s="16"/>
      <c r="U31" s="16"/>
      <c r="V31" s="16"/>
      <c r="W31" s="112"/>
      <c r="X31" s="112"/>
      <c r="Y31" s="68"/>
      <c r="Z31" s="113"/>
      <c r="AA31" s="16"/>
      <c r="AB31" s="68"/>
      <c r="AC31" s="16"/>
      <c r="AD31" s="16"/>
      <c r="AE31" s="16"/>
      <c r="AF31" s="16"/>
      <c r="AG31" s="16"/>
      <c r="AH31" s="16"/>
      <c r="AI31" s="16"/>
      <c r="AJ31" s="114"/>
      <c r="AK31" s="114"/>
      <c r="AL31" s="114"/>
      <c r="AM31" s="114"/>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s="96" customFormat="1" ht="20.399999999999999" x14ac:dyDescent="0.3">
      <c r="A32" s="140" t="s">
        <v>106</v>
      </c>
      <c r="B32" s="116"/>
      <c r="C32" s="117"/>
      <c r="D32" s="117"/>
      <c r="E32" s="118"/>
      <c r="F32" s="86"/>
      <c r="G32" s="119"/>
      <c r="H32" s="120"/>
      <c r="I32" s="121"/>
      <c r="J32" s="86"/>
      <c r="K32" s="122"/>
      <c r="L32" s="123"/>
      <c r="M32" s="123"/>
      <c r="N32" s="124"/>
      <c r="O32" s="86"/>
      <c r="P32" s="125"/>
      <c r="Q32" s="126"/>
      <c r="R32" s="126"/>
      <c r="S32" s="126"/>
      <c r="T32" s="126"/>
      <c r="U32" s="126"/>
      <c r="V32" s="126"/>
      <c r="W32" s="127"/>
      <c r="X32" s="128"/>
      <c r="Y32" s="86"/>
      <c r="Z32" s="129"/>
      <c r="AA32" s="130"/>
      <c r="AB32" s="86"/>
      <c r="AC32" s="131"/>
      <c r="AD32" s="132"/>
      <c r="AE32" s="132"/>
      <c r="AF32" s="132"/>
      <c r="AG32" s="132"/>
      <c r="AH32" s="132"/>
      <c r="AI32" s="132"/>
      <c r="AJ32" s="133"/>
      <c r="AK32" s="133"/>
      <c r="AL32" s="134"/>
      <c r="AM32" s="135"/>
    </row>
    <row r="33" spans="1:1024" x14ac:dyDescent="0.3">
      <c r="A33" s="80"/>
      <c r="B33" s="81"/>
      <c r="C33" s="60"/>
      <c r="D33" s="60"/>
      <c r="E33" s="61"/>
      <c r="F33" s="86"/>
      <c r="G33" s="62"/>
      <c r="H33" s="63"/>
      <c r="I33" s="64"/>
      <c r="J33" s="86"/>
      <c r="K33" s="65"/>
      <c r="L33" s="66"/>
      <c r="M33" s="66"/>
      <c r="N33" s="67"/>
      <c r="O33" s="86"/>
      <c r="P33" s="69"/>
      <c r="Q33" s="70"/>
      <c r="R33" s="70"/>
      <c r="S33" s="70"/>
      <c r="T33" s="70"/>
      <c r="U33" s="70"/>
      <c r="V33" s="70"/>
      <c r="W33" s="71"/>
      <c r="X33" s="72"/>
      <c r="Y33" s="86"/>
      <c r="Z33" s="73"/>
      <c r="AA33" s="74"/>
      <c r="AB33" s="86"/>
      <c r="AC33" s="75"/>
      <c r="AD33" s="76"/>
      <c r="AE33" s="76"/>
      <c r="AF33" s="76"/>
      <c r="AG33" s="76"/>
      <c r="AH33" s="76"/>
      <c r="AI33" s="76"/>
      <c r="AJ33" s="77"/>
      <c r="AK33" s="77"/>
      <c r="AL33" s="78"/>
      <c r="AM33" s="79"/>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x14ac:dyDescent="0.3">
      <c r="A34" s="82"/>
      <c r="B34" s="84"/>
      <c r="C34" s="84"/>
      <c r="D34" s="84"/>
      <c r="E34" s="85"/>
      <c r="F34" s="86"/>
      <c r="G34" s="82"/>
      <c r="H34" s="84"/>
      <c r="I34" s="85"/>
      <c r="J34" s="86"/>
      <c r="K34" s="82"/>
      <c r="L34" s="84"/>
      <c r="M34" s="84"/>
      <c r="N34" s="87"/>
      <c r="O34" s="86"/>
      <c r="P34" s="82"/>
      <c r="Q34" s="84"/>
      <c r="R34" s="88"/>
      <c r="S34" s="88"/>
      <c r="T34" s="84"/>
      <c r="U34" s="84"/>
      <c r="V34" s="88"/>
      <c r="W34" s="89"/>
      <c r="X34" s="90"/>
      <c r="Y34" s="86"/>
      <c r="Z34" s="91"/>
      <c r="AA34" s="87"/>
      <c r="AB34" s="86"/>
      <c r="AC34" s="92"/>
      <c r="AD34" s="88"/>
      <c r="AE34" s="88"/>
      <c r="AF34" s="84"/>
      <c r="AG34" s="88">
        <f>MAX(AC34:AF34)</f>
        <v>0</v>
      </c>
      <c r="AH34" s="88"/>
      <c r="AI34" s="93"/>
      <c r="AJ34" s="142"/>
      <c r="AK34" s="94">
        <f>+AJ34*1.196</f>
        <v>0</v>
      </c>
      <c r="AL34" s="94">
        <f>AJ34*G34</f>
        <v>0</v>
      </c>
      <c r="AM34" s="95">
        <f>+AL34*1.196</f>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x14ac:dyDescent="0.3">
      <c r="A35" s="82"/>
      <c r="B35" s="84"/>
      <c r="C35" s="84"/>
      <c r="D35" s="84"/>
      <c r="E35" s="85"/>
      <c r="F35" s="86"/>
      <c r="G35" s="82"/>
      <c r="H35" s="84"/>
      <c r="I35" s="85"/>
      <c r="J35" s="86"/>
      <c r="K35" s="82"/>
      <c r="L35" s="84"/>
      <c r="M35" s="84"/>
      <c r="N35" s="87"/>
      <c r="O35" s="86"/>
      <c r="P35" s="82"/>
      <c r="Q35" s="84"/>
      <c r="R35" s="88"/>
      <c r="S35" s="88"/>
      <c r="T35" s="84"/>
      <c r="U35" s="84"/>
      <c r="V35" s="88"/>
      <c r="W35" s="89"/>
      <c r="X35" s="90"/>
      <c r="Y35" s="86"/>
      <c r="Z35" s="91"/>
      <c r="AA35" s="87"/>
      <c r="AB35" s="86"/>
      <c r="AC35" s="92"/>
      <c r="AD35" s="88"/>
      <c r="AE35" s="88"/>
      <c r="AF35" s="84"/>
      <c r="AG35" s="88">
        <f>MAX(AC35:AF35)</f>
        <v>0</v>
      </c>
      <c r="AH35" s="88"/>
      <c r="AI35" s="93"/>
      <c r="AJ35" s="142"/>
      <c r="AK35" s="94">
        <f>+AJ35*1.196</f>
        <v>0</v>
      </c>
      <c r="AL35" s="94">
        <f>AJ35*G35</f>
        <v>0</v>
      </c>
      <c r="AM35" s="95">
        <f>+AL35*1.196</f>
        <v>0</v>
      </c>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s="57" customFormat="1" ht="20.399999999999999" x14ac:dyDescent="0.3">
      <c r="A36" s="82"/>
      <c r="B36" s="84"/>
      <c r="C36" s="84"/>
      <c r="D36" s="84"/>
      <c r="E36" s="85"/>
      <c r="F36" s="34"/>
      <c r="G36" s="82"/>
      <c r="H36" s="84"/>
      <c r="I36" s="85"/>
      <c r="J36" s="38"/>
      <c r="K36" s="82"/>
      <c r="L36" s="84"/>
      <c r="M36" s="84"/>
      <c r="N36" s="87"/>
      <c r="O36" s="68"/>
      <c r="P36" s="82"/>
      <c r="Q36" s="84"/>
      <c r="R36" s="88"/>
      <c r="S36" s="88"/>
      <c r="T36" s="84"/>
      <c r="U36" s="84"/>
      <c r="V36" s="88"/>
      <c r="W36" s="89"/>
      <c r="X36" s="90"/>
      <c r="Y36" s="68"/>
      <c r="Z36" s="91"/>
      <c r="AA36" s="87"/>
      <c r="AB36" s="68"/>
      <c r="AC36" s="92"/>
      <c r="AD36" s="88"/>
      <c r="AE36" s="88"/>
      <c r="AF36" s="84"/>
      <c r="AG36" s="88">
        <f>MAX(AC36:AF36)</f>
        <v>0</v>
      </c>
      <c r="AH36" s="88"/>
      <c r="AI36" s="93"/>
      <c r="AJ36" s="142"/>
      <c r="AK36" s="94">
        <f>+AJ36*1.196</f>
        <v>0</v>
      </c>
      <c r="AL36" s="94">
        <f>AJ36*G36</f>
        <v>0</v>
      </c>
      <c r="AM36" s="95">
        <f>+AL36*1.196</f>
        <v>0</v>
      </c>
    </row>
    <row r="37" spans="1:1024" s="96" customFormat="1" ht="20.399999999999999" x14ac:dyDescent="0.3">
      <c r="A37" s="82"/>
      <c r="B37" s="84"/>
      <c r="C37" s="84"/>
      <c r="D37" s="84"/>
      <c r="E37" s="85"/>
      <c r="F37" s="86"/>
      <c r="G37" s="82"/>
      <c r="H37" s="84"/>
      <c r="I37" s="85"/>
      <c r="J37" s="86"/>
      <c r="K37" s="82"/>
      <c r="L37" s="84"/>
      <c r="M37" s="84"/>
      <c r="N37" s="87"/>
      <c r="O37" s="86"/>
      <c r="P37" s="82"/>
      <c r="Q37" s="84"/>
      <c r="R37" s="88"/>
      <c r="S37" s="88"/>
      <c r="T37" s="84"/>
      <c r="U37" s="84"/>
      <c r="V37" s="88"/>
      <c r="W37" s="89"/>
      <c r="X37" s="90"/>
      <c r="Y37" s="86"/>
      <c r="Z37" s="91"/>
      <c r="AA37" s="87"/>
      <c r="AB37" s="86"/>
      <c r="AC37" s="92"/>
      <c r="AD37" s="88"/>
      <c r="AE37" s="88"/>
      <c r="AF37" s="84"/>
      <c r="AG37" s="88">
        <f>MAX(AC37:AF37)</f>
        <v>0</v>
      </c>
      <c r="AH37" s="88"/>
      <c r="AI37" s="93"/>
      <c r="AJ37" s="142"/>
      <c r="AK37" s="94">
        <f>+AJ37*1.196</f>
        <v>0</v>
      </c>
      <c r="AL37" s="94">
        <f>AJ37*G37</f>
        <v>0</v>
      </c>
      <c r="AM37" s="95">
        <f>+AL37*1.196</f>
        <v>0</v>
      </c>
    </row>
    <row r="38" spans="1:1024" x14ac:dyDescent="0.3">
      <c r="A38" s="80"/>
      <c r="B38" s="81"/>
      <c r="C38" s="60"/>
      <c r="D38" s="60"/>
      <c r="E38" s="61"/>
      <c r="F38" s="86"/>
      <c r="G38" s="62"/>
      <c r="H38" s="63"/>
      <c r="I38" s="64"/>
      <c r="J38" s="86"/>
      <c r="K38" s="65"/>
      <c r="L38" s="66"/>
      <c r="M38" s="66"/>
      <c r="N38" s="67"/>
      <c r="O38" s="86"/>
      <c r="P38" s="69"/>
      <c r="Q38" s="70"/>
      <c r="R38" s="70"/>
      <c r="S38" s="70"/>
      <c r="T38" s="70"/>
      <c r="U38" s="70"/>
      <c r="V38" s="70"/>
      <c r="W38" s="71"/>
      <c r="X38" s="72"/>
      <c r="Y38" s="86"/>
      <c r="Z38" s="73"/>
      <c r="AA38" s="74"/>
      <c r="AB38" s="86"/>
      <c r="AC38" s="75"/>
      <c r="AD38" s="76"/>
      <c r="AE38" s="76"/>
      <c r="AF38" s="76"/>
      <c r="AG38" s="76"/>
      <c r="AH38" s="76"/>
      <c r="AI38" s="76"/>
      <c r="AJ38" s="77"/>
      <c r="AK38" s="77"/>
      <c r="AL38" s="78"/>
      <c r="AM38" s="79"/>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s="97" customFormat="1" ht="20.399999999999999" x14ac:dyDescent="0.35">
      <c r="A39" s="82"/>
      <c r="B39" s="84"/>
      <c r="C39" s="84"/>
      <c r="D39" s="84"/>
      <c r="E39" s="85"/>
      <c r="F39" s="16"/>
      <c r="G39" s="82"/>
      <c r="H39" s="84"/>
      <c r="I39" s="85"/>
      <c r="J39" s="16"/>
      <c r="K39" s="82"/>
      <c r="L39" s="84"/>
      <c r="M39" s="84"/>
      <c r="N39" s="87"/>
      <c r="O39" s="16"/>
      <c r="P39" s="82"/>
      <c r="Q39" s="84"/>
      <c r="R39" s="88"/>
      <c r="S39" s="88"/>
      <c r="T39" s="84"/>
      <c r="U39" s="84"/>
      <c r="V39" s="88"/>
      <c r="W39" s="89"/>
      <c r="X39" s="90"/>
      <c r="Y39" s="16"/>
      <c r="Z39" s="91"/>
      <c r="AA39" s="87"/>
      <c r="AB39" s="16"/>
      <c r="AC39" s="92"/>
      <c r="AD39" s="88"/>
      <c r="AE39" s="88"/>
      <c r="AF39" s="84"/>
      <c r="AG39" s="88">
        <f>MAX(AC39:AF39)</f>
        <v>0</v>
      </c>
      <c r="AH39" s="88"/>
      <c r="AI39" s="93"/>
      <c r="AJ39" s="142"/>
      <c r="AK39" s="94">
        <f>+AJ39*1.196</f>
        <v>0</v>
      </c>
      <c r="AL39" s="94">
        <f>AJ39*G39</f>
        <v>0</v>
      </c>
      <c r="AM39" s="95">
        <f>+AL39*1.196</f>
        <v>0</v>
      </c>
    </row>
    <row r="40" spans="1:1024" x14ac:dyDescent="0.3">
      <c r="A40" s="98"/>
      <c r="B40" s="99"/>
      <c r="C40" s="99"/>
      <c r="D40" s="99"/>
      <c r="E40" s="100"/>
      <c r="F40" s="16"/>
      <c r="G40" s="98"/>
      <c r="H40" s="99"/>
      <c r="I40" s="100"/>
      <c r="J40" s="16"/>
      <c r="K40" s="98"/>
      <c r="L40" s="99"/>
      <c r="M40" s="99"/>
      <c r="N40" s="103"/>
      <c r="O40" s="16"/>
      <c r="P40" s="98"/>
      <c r="Q40" s="99"/>
      <c r="R40" s="104"/>
      <c r="S40" s="104"/>
      <c r="T40" s="99"/>
      <c r="U40" s="99"/>
      <c r="V40" s="104"/>
      <c r="W40" s="105"/>
      <c r="X40" s="106"/>
      <c r="Y40" s="16"/>
      <c r="Z40" s="107"/>
      <c r="AA40" s="103"/>
      <c r="AB40" s="16"/>
      <c r="AC40" s="108"/>
      <c r="AD40" s="104"/>
      <c r="AE40" s="104"/>
      <c r="AF40" s="99"/>
      <c r="AG40" s="104">
        <f>MAX(AC40:AF40)</f>
        <v>0</v>
      </c>
      <c r="AH40" s="104"/>
      <c r="AI40" s="109"/>
      <c r="AJ40" s="143"/>
      <c r="AK40" s="110">
        <f>+AJ40*1.196</f>
        <v>0</v>
      </c>
      <c r="AL40" s="110">
        <f>AJ40*G40</f>
        <v>0</v>
      </c>
      <c r="AM40" s="111">
        <f>+AL40*1.196</f>
        <v>0</v>
      </c>
    </row>
    <row r="41" spans="1:1024" x14ac:dyDescent="0.3">
      <c r="A41" s="16"/>
      <c r="B41" s="16"/>
      <c r="C41" s="16"/>
      <c r="D41" s="16"/>
      <c r="E41" s="16"/>
      <c r="F41" s="16"/>
      <c r="G41" s="16"/>
      <c r="H41" s="16"/>
      <c r="I41" s="16"/>
      <c r="J41" s="16"/>
      <c r="K41" s="16"/>
      <c r="L41" s="16"/>
      <c r="M41" s="16"/>
      <c r="N41" s="16"/>
      <c r="O41" s="16"/>
      <c r="P41" s="16"/>
      <c r="Q41" s="16"/>
      <c r="R41" s="16"/>
      <c r="S41" s="16"/>
      <c r="T41" s="16"/>
      <c r="U41" s="16"/>
      <c r="V41" s="16"/>
      <c r="W41" s="112"/>
      <c r="X41" s="112"/>
      <c r="Y41" s="16"/>
      <c r="Z41" s="113"/>
      <c r="AA41" s="16"/>
      <c r="AB41" s="16"/>
      <c r="AC41" s="16"/>
      <c r="AD41" s="16"/>
      <c r="AE41" s="16"/>
      <c r="AF41" s="16"/>
      <c r="AG41" s="16"/>
      <c r="AH41" s="16"/>
      <c r="AI41" s="16"/>
      <c r="AJ41" s="114"/>
      <c r="AK41" s="114"/>
      <c r="AL41" s="114"/>
      <c r="AM41" s="114"/>
    </row>
    <row r="42" spans="1:1024" x14ac:dyDescent="0.3">
      <c r="A42" s="16"/>
      <c r="B42" s="16"/>
      <c r="C42" s="16"/>
      <c r="D42" s="16"/>
      <c r="E42" s="16"/>
      <c r="F42" s="16"/>
      <c r="G42" s="16"/>
      <c r="H42" s="16"/>
      <c r="I42" s="16"/>
      <c r="J42" s="16"/>
      <c r="K42" s="16"/>
      <c r="L42" s="16"/>
      <c r="M42" s="16"/>
      <c r="N42" s="16"/>
      <c r="O42" s="16"/>
      <c r="P42" s="16"/>
      <c r="Q42" s="16"/>
      <c r="R42" s="16"/>
      <c r="S42" s="16"/>
      <c r="T42" s="16"/>
      <c r="U42" s="16"/>
      <c r="V42" s="16"/>
      <c r="W42" s="112"/>
      <c r="X42" s="112"/>
      <c r="Y42" s="16"/>
      <c r="Z42" s="113"/>
      <c r="AA42" s="16"/>
      <c r="AB42" s="16"/>
      <c r="AC42" s="16"/>
      <c r="AD42" s="16"/>
      <c r="AE42" s="16"/>
      <c r="AF42" s="16"/>
      <c r="AG42" s="16"/>
      <c r="AH42" s="16"/>
      <c r="AI42" s="16"/>
      <c r="AJ42" s="114"/>
      <c r="AK42" s="114"/>
      <c r="AL42" s="114"/>
      <c r="AM42" s="114"/>
    </row>
    <row r="43" spans="1:1024" x14ac:dyDescent="0.3">
      <c r="A43" s="16" t="s">
        <v>107</v>
      </c>
      <c r="B43" s="16"/>
      <c r="C43" s="16"/>
      <c r="D43" s="16"/>
      <c r="E43" s="16"/>
      <c r="F43" s="16"/>
      <c r="G43" s="16"/>
      <c r="H43" s="16"/>
      <c r="I43" s="16"/>
      <c r="J43" s="16"/>
      <c r="K43" s="16"/>
      <c r="L43" s="16"/>
      <c r="M43" s="16"/>
      <c r="N43" s="16"/>
      <c r="O43" s="16"/>
      <c r="P43" s="16"/>
      <c r="Q43" s="16"/>
      <c r="R43" s="16"/>
      <c r="S43" s="16"/>
      <c r="T43" s="16"/>
      <c r="U43" s="16"/>
      <c r="V43" s="16"/>
      <c r="W43" s="112"/>
      <c r="X43" s="112"/>
      <c r="Y43" s="16"/>
      <c r="Z43" s="113"/>
      <c r="AA43" s="16"/>
      <c r="AB43" s="16"/>
      <c r="AC43" s="16"/>
      <c r="AD43" s="16"/>
      <c r="AE43" s="16"/>
      <c r="AF43" s="16"/>
      <c r="AG43" s="16"/>
      <c r="AH43" s="16"/>
      <c r="AI43" s="16"/>
      <c r="AJ43" s="114"/>
      <c r="AK43" s="114"/>
      <c r="AL43" s="114"/>
      <c r="AM43" s="114"/>
    </row>
    <row r="44" spans="1:1024" x14ac:dyDescent="0.3">
      <c r="A44" s="16" t="s">
        <v>108</v>
      </c>
      <c r="B44" s="16"/>
      <c r="C44" s="16"/>
      <c r="D44" s="16"/>
      <c r="E44" s="16"/>
      <c r="F44" s="16"/>
      <c r="G44" s="16"/>
      <c r="H44" s="16"/>
      <c r="I44" s="16"/>
      <c r="J44" s="16"/>
      <c r="K44" s="16"/>
      <c r="L44" s="16"/>
      <c r="M44" s="16"/>
      <c r="N44" s="16"/>
      <c r="O44" s="16"/>
      <c r="P44" s="16"/>
      <c r="Q44" s="16"/>
      <c r="R44" s="16"/>
      <c r="S44" s="16"/>
      <c r="T44" s="16"/>
      <c r="U44" s="16"/>
      <c r="V44" s="16"/>
      <c r="W44" s="112"/>
      <c r="X44" s="112"/>
      <c r="Y44" s="16"/>
      <c r="Z44" s="113"/>
      <c r="AA44" s="16"/>
      <c r="AB44" s="16"/>
      <c r="AC44" s="16"/>
      <c r="AD44" s="16"/>
      <c r="AE44" s="16"/>
      <c r="AF44" s="16"/>
      <c r="AG44" s="16"/>
      <c r="AH44" s="16"/>
      <c r="AI44" s="16"/>
      <c r="AJ44" s="114"/>
      <c r="AK44" s="114"/>
      <c r="AL44" s="114"/>
      <c r="AM44" s="114"/>
    </row>
    <row r="45" spans="1:1024" x14ac:dyDescent="0.3">
      <c r="A45" s="16" t="s">
        <v>109</v>
      </c>
      <c r="B45" s="16"/>
      <c r="C45" s="16"/>
      <c r="D45" s="16"/>
      <c r="E45" s="16"/>
      <c r="F45" s="16"/>
      <c r="G45" s="16"/>
      <c r="H45" s="16"/>
      <c r="I45" s="16"/>
      <c r="J45" s="16"/>
      <c r="K45" s="16"/>
      <c r="L45" s="16"/>
      <c r="M45" s="16"/>
      <c r="N45" s="16"/>
      <c r="O45" s="16"/>
      <c r="P45" s="16"/>
      <c r="Q45" s="16"/>
      <c r="R45" s="16"/>
      <c r="S45" s="16"/>
      <c r="T45" s="16"/>
      <c r="U45" s="16"/>
      <c r="V45" s="16"/>
      <c r="W45" s="112"/>
      <c r="X45" s="112"/>
      <c r="Y45" s="16"/>
      <c r="Z45" s="113"/>
      <c r="AA45" s="16"/>
      <c r="AB45" s="16"/>
      <c r="AC45" s="16"/>
      <c r="AD45" s="16"/>
      <c r="AE45" s="16"/>
      <c r="AF45" s="16"/>
      <c r="AG45" s="16"/>
      <c r="AH45" s="16"/>
      <c r="AI45" s="16"/>
      <c r="AJ45" s="114"/>
      <c r="AK45" s="114"/>
      <c r="AL45" s="114"/>
      <c r="AM45" s="114"/>
    </row>
    <row r="46" spans="1:1024" x14ac:dyDescent="0.3">
      <c r="A46" s="16"/>
      <c r="B46" s="16"/>
      <c r="C46" s="16"/>
      <c r="D46" s="16"/>
      <c r="E46" s="16"/>
      <c r="F46" s="16"/>
      <c r="G46" s="16"/>
      <c r="H46" s="16"/>
      <c r="I46" s="16"/>
      <c r="J46" s="16"/>
      <c r="K46" s="16"/>
      <c r="L46" s="16"/>
      <c r="M46" s="16"/>
      <c r="N46" s="16"/>
      <c r="O46" s="16"/>
      <c r="P46" s="16"/>
      <c r="Q46" s="16"/>
      <c r="R46" s="16"/>
      <c r="S46" s="16"/>
      <c r="T46" s="16"/>
      <c r="U46" s="16"/>
      <c r="V46" s="16"/>
      <c r="W46" s="112"/>
      <c r="X46" s="112"/>
      <c r="Y46" s="16"/>
      <c r="Z46" s="113"/>
      <c r="AA46" s="16"/>
      <c r="AB46" s="16"/>
      <c r="AC46" s="16"/>
      <c r="AD46" s="16"/>
      <c r="AE46" s="16"/>
      <c r="AF46" s="16"/>
      <c r="AG46" s="16"/>
      <c r="AH46" s="16"/>
      <c r="AI46" s="16"/>
      <c r="AJ46" s="114"/>
      <c r="AK46" s="114"/>
      <c r="AL46" s="114"/>
      <c r="AM46" s="114"/>
    </row>
    <row r="47" spans="1:1024" x14ac:dyDescent="0.3">
      <c r="A47" s="16"/>
      <c r="B47" s="16"/>
      <c r="C47" s="16"/>
      <c r="D47" s="16"/>
      <c r="E47" s="16"/>
      <c r="F47" s="16"/>
      <c r="G47" s="16"/>
      <c r="H47" s="16"/>
      <c r="I47" s="16"/>
      <c r="J47" s="16"/>
      <c r="K47" s="16"/>
      <c r="L47" s="16"/>
      <c r="M47" s="16"/>
      <c r="N47" s="16"/>
      <c r="O47" s="16"/>
      <c r="P47" s="16"/>
      <c r="Q47" s="16"/>
      <c r="R47" s="16"/>
      <c r="S47" s="16"/>
      <c r="T47" s="16"/>
      <c r="U47" s="16"/>
      <c r="V47" s="16"/>
      <c r="W47" s="112"/>
      <c r="X47" s="112"/>
      <c r="Y47" s="16"/>
      <c r="Z47" s="113"/>
      <c r="AA47" s="16"/>
      <c r="AB47" s="16"/>
      <c r="AC47" s="16"/>
      <c r="AD47" s="16"/>
      <c r="AE47" s="16"/>
      <c r="AF47" s="16"/>
      <c r="AG47" s="16"/>
      <c r="AH47" s="16"/>
      <c r="AI47" s="16"/>
      <c r="AJ47" s="114"/>
      <c r="AK47" s="114"/>
      <c r="AL47" s="114"/>
      <c r="AM47" s="114"/>
    </row>
    <row r="48" spans="1:1024" x14ac:dyDescent="0.3">
      <c r="A48" s="16" t="s">
        <v>110</v>
      </c>
      <c r="B48" s="16"/>
      <c r="C48" s="16"/>
      <c r="D48" s="16"/>
      <c r="E48" s="16"/>
      <c r="F48" s="16"/>
      <c r="G48" s="16"/>
      <c r="H48" s="16"/>
      <c r="I48" s="16"/>
      <c r="J48" s="16"/>
      <c r="K48" s="16"/>
      <c r="L48" s="16"/>
      <c r="M48" s="16"/>
      <c r="N48" s="16"/>
      <c r="O48" s="16"/>
      <c r="P48" s="16"/>
      <c r="Q48" s="16"/>
      <c r="R48" s="16"/>
      <c r="S48" s="16"/>
      <c r="T48" s="16"/>
      <c r="U48" s="16"/>
      <c r="V48" s="16"/>
      <c r="W48" s="112"/>
      <c r="X48" s="112"/>
      <c r="Y48" s="16"/>
      <c r="Z48" s="113"/>
      <c r="AA48" s="16"/>
      <c r="AB48" s="16"/>
      <c r="AC48" s="16"/>
      <c r="AD48" s="16"/>
      <c r="AE48" s="16"/>
      <c r="AF48" s="16"/>
      <c r="AG48" s="16"/>
      <c r="AH48" s="16"/>
      <c r="AI48" s="16"/>
      <c r="AJ48" s="114"/>
      <c r="AK48" s="114"/>
      <c r="AL48" s="114"/>
      <c r="AM48" s="114"/>
    </row>
    <row r="49" spans="1:39" ht="17.25" customHeight="1" x14ac:dyDescent="0.3">
      <c r="A49" s="16" t="s">
        <v>111</v>
      </c>
      <c r="B49" s="16"/>
      <c r="C49" s="16"/>
      <c r="D49" s="16"/>
      <c r="E49" s="16"/>
      <c r="F49" s="16"/>
      <c r="G49" s="16"/>
      <c r="H49" s="16"/>
      <c r="I49" s="16"/>
      <c r="J49" s="16"/>
      <c r="K49" s="16"/>
      <c r="L49" s="16"/>
      <c r="M49" s="16"/>
      <c r="N49" s="16"/>
      <c r="O49" s="16"/>
      <c r="P49" s="16"/>
      <c r="Q49" s="16"/>
      <c r="R49" s="16"/>
      <c r="S49" s="16"/>
      <c r="T49" s="16"/>
      <c r="U49" s="16"/>
      <c r="V49" s="16"/>
      <c r="W49" s="112"/>
      <c r="X49" s="112"/>
      <c r="Y49" s="16"/>
      <c r="Z49" s="113"/>
      <c r="AA49" s="16"/>
      <c r="AB49" s="16"/>
      <c r="AC49" s="16"/>
      <c r="AD49" s="16"/>
      <c r="AE49" s="16"/>
      <c r="AF49" s="16"/>
      <c r="AG49" s="16"/>
      <c r="AH49" s="16"/>
      <c r="AI49" s="16"/>
      <c r="AJ49" s="114"/>
      <c r="AK49" s="114"/>
      <c r="AL49" s="114"/>
      <c r="AM49" s="114"/>
    </row>
    <row r="50" spans="1:39" x14ac:dyDescent="0.3">
      <c r="A50" s="16" t="s">
        <v>112</v>
      </c>
      <c r="B50" s="16"/>
      <c r="C50" s="16"/>
      <c r="D50" s="16"/>
      <c r="E50" s="16"/>
      <c r="F50" s="16"/>
      <c r="G50" s="16"/>
      <c r="H50" s="16"/>
      <c r="I50" s="16"/>
      <c r="J50" s="16"/>
      <c r="K50" s="16"/>
      <c r="L50" s="16"/>
      <c r="M50" s="16"/>
      <c r="N50" s="16"/>
      <c r="O50" s="16"/>
      <c r="P50" s="16"/>
      <c r="Q50" s="16"/>
      <c r="R50" s="16"/>
      <c r="S50" s="16"/>
      <c r="T50" s="16"/>
      <c r="U50" s="16"/>
      <c r="V50" s="16"/>
      <c r="W50" s="112"/>
      <c r="X50" s="112"/>
      <c r="Y50" s="16"/>
      <c r="Z50" s="113"/>
      <c r="AA50" s="16"/>
      <c r="AB50" s="16"/>
      <c r="AC50" s="16"/>
      <c r="AD50" s="16"/>
      <c r="AE50" s="16"/>
      <c r="AF50" s="16"/>
      <c r="AG50" s="16"/>
      <c r="AH50" s="16"/>
      <c r="AI50" s="16"/>
      <c r="AJ50" s="114"/>
      <c r="AK50" s="114"/>
      <c r="AL50" s="114"/>
      <c r="AM50" s="114"/>
    </row>
    <row r="51" spans="1:39" x14ac:dyDescent="0.3">
      <c r="A51" s="16" t="s">
        <v>113</v>
      </c>
      <c r="B51" s="16"/>
      <c r="C51" s="16"/>
      <c r="D51" s="16"/>
      <c r="E51" s="16"/>
      <c r="F51" s="16"/>
      <c r="G51" s="16"/>
      <c r="H51" s="16"/>
      <c r="I51" s="16"/>
      <c r="J51" s="16"/>
      <c r="K51" s="16"/>
      <c r="L51" s="16"/>
      <c r="M51" s="16"/>
      <c r="N51" s="16"/>
      <c r="O51" s="16"/>
      <c r="P51" s="16"/>
      <c r="Q51" s="16"/>
      <c r="R51" s="16"/>
      <c r="S51" s="16"/>
      <c r="T51" s="16"/>
      <c r="U51" s="16"/>
      <c r="V51" s="16"/>
      <c r="W51" s="112"/>
      <c r="X51" s="112"/>
      <c r="Y51" s="16"/>
      <c r="Z51" s="113"/>
      <c r="AA51" s="16"/>
      <c r="AB51" s="16"/>
      <c r="AC51" s="16"/>
      <c r="AD51" s="16"/>
      <c r="AE51" s="16"/>
      <c r="AF51" s="16"/>
      <c r="AG51" s="16"/>
      <c r="AH51" s="16"/>
      <c r="AI51" s="16"/>
      <c r="AJ51" s="114"/>
      <c r="AK51" s="114"/>
      <c r="AL51" s="114"/>
      <c r="AM51" s="114"/>
    </row>
    <row r="52" spans="1:39" x14ac:dyDescent="0.3">
      <c r="A52" s="16" t="s">
        <v>114</v>
      </c>
      <c r="B52" s="16"/>
      <c r="C52" s="16"/>
      <c r="D52" s="16"/>
      <c r="E52" s="16"/>
      <c r="F52" s="16"/>
      <c r="G52" s="16"/>
      <c r="H52" s="16"/>
      <c r="I52" s="16"/>
      <c r="J52" s="16"/>
      <c r="K52" s="16"/>
      <c r="L52" s="16"/>
      <c r="M52" s="16"/>
      <c r="N52" s="16"/>
      <c r="O52" s="16"/>
      <c r="P52" s="16"/>
      <c r="Q52" s="16"/>
      <c r="R52" s="16"/>
      <c r="S52" s="16"/>
      <c r="T52" s="16"/>
      <c r="U52" s="16"/>
      <c r="V52" s="16"/>
      <c r="W52" s="112"/>
      <c r="X52" s="112"/>
      <c r="Y52" s="16"/>
      <c r="Z52" s="113"/>
      <c r="AA52" s="16"/>
      <c r="AB52" s="16"/>
      <c r="AC52" s="16"/>
      <c r="AD52" s="16"/>
      <c r="AE52" s="16"/>
      <c r="AF52" s="16"/>
      <c r="AG52" s="16"/>
      <c r="AH52" s="16"/>
      <c r="AI52" s="16"/>
      <c r="AJ52" s="114"/>
      <c r="AK52" s="114"/>
      <c r="AL52" s="114"/>
      <c r="AM52" s="114"/>
    </row>
    <row r="53" spans="1:39" x14ac:dyDescent="0.3">
      <c r="A53" s="16" t="s">
        <v>115</v>
      </c>
      <c r="B53" s="16"/>
      <c r="C53" s="16"/>
      <c r="D53" s="16"/>
      <c r="E53" s="16"/>
      <c r="F53" s="16"/>
      <c r="G53" s="16"/>
      <c r="H53" s="16"/>
      <c r="I53" s="16"/>
      <c r="J53" s="16"/>
      <c r="K53" s="16"/>
      <c r="L53" s="16"/>
      <c r="M53" s="16"/>
      <c r="N53" s="16"/>
      <c r="O53" s="16"/>
      <c r="P53" s="16"/>
      <c r="Q53" s="16"/>
      <c r="R53" s="16"/>
      <c r="S53" s="16"/>
      <c r="T53" s="16"/>
      <c r="U53" s="16"/>
      <c r="V53" s="16"/>
      <c r="W53" s="112"/>
      <c r="X53" s="112"/>
      <c r="Y53" s="16"/>
      <c r="Z53" s="113"/>
      <c r="AA53" s="16"/>
      <c r="AB53" s="16"/>
      <c r="AC53" s="16"/>
      <c r="AD53" s="16"/>
      <c r="AE53" s="16"/>
      <c r="AF53" s="16"/>
      <c r="AG53" s="16"/>
      <c r="AH53" s="16"/>
      <c r="AI53" s="16"/>
      <c r="AJ53" s="114"/>
      <c r="AK53" s="114"/>
      <c r="AL53" s="114"/>
      <c r="AM53" s="114"/>
    </row>
  </sheetData>
  <mergeCells count="10">
    <mergeCell ref="A1:AM1"/>
    <mergeCell ref="A2:AM2"/>
    <mergeCell ref="A3:E4"/>
    <mergeCell ref="G3:I4"/>
    <mergeCell ref="K3:N4"/>
    <mergeCell ref="P3:X3"/>
    <mergeCell ref="Z3:AA4"/>
    <mergeCell ref="AC3:AM4"/>
    <mergeCell ref="P4:S4"/>
    <mergeCell ref="T4:W4"/>
  </mergeCells>
  <pageMargins left="0.70833333333333304" right="0.70833333333333304" top="0.74791666666666701" bottom="0.74791666666666701"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zoomScale="60" zoomScaleNormal="60" workbookViewId="0">
      <selection activeCell="A32" sqref="A32"/>
    </sheetView>
  </sheetViews>
  <sheetFormatPr baseColWidth="10" defaultColWidth="9.109375" defaultRowHeight="14.4" x14ac:dyDescent="0.3"/>
  <cols>
    <col min="1" max="1" width="25" style="1"/>
    <col min="2" max="2" width="27.5546875" style="1"/>
    <col min="3" max="3" width="24" style="1"/>
    <col min="4" max="4" width="15.33203125" style="1"/>
    <col min="5" max="5" width="23.6640625" style="1"/>
    <col min="6" max="6" width="2.5546875" style="1"/>
    <col min="7" max="9" width="23.44140625" style="1"/>
    <col min="10" max="10" width="2.33203125" style="1"/>
    <col min="11" max="14" width="19.33203125" style="1"/>
    <col min="15" max="15" width="2.88671875" style="1"/>
    <col min="16" max="22" width="21.5546875" style="1"/>
    <col min="23" max="24" width="21.5546875" style="22"/>
    <col min="25" max="25" width="2.33203125" style="1"/>
    <col min="26" max="26" width="18.109375" style="23"/>
    <col min="27" max="27" width="18.109375" style="1"/>
    <col min="28" max="28" width="2.33203125" style="1"/>
    <col min="29" max="31" width="20.5546875" style="1"/>
    <col min="32" max="32" width="34.44140625" style="1"/>
    <col min="33" max="34" width="29.88671875" style="1"/>
    <col min="35" max="35" width="19.33203125" style="1"/>
    <col min="36" max="36" width="17.5546875" style="24"/>
    <col min="37" max="37" width="17.33203125" style="24"/>
    <col min="38" max="38" width="18.109375" style="24"/>
    <col min="39" max="39" width="17.6640625" style="24"/>
    <col min="40" max="1025" width="11.44140625" style="1"/>
  </cols>
  <sheetData>
    <row r="1" spans="1:1024" s="25" customFormat="1" ht="45" customHeight="1" x14ac:dyDescent="0.55000000000000004">
      <c r="A1" s="250" t="s">
        <v>38</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row>
    <row r="2" spans="1:1024" ht="22.5" customHeight="1" x14ac:dyDescent="0.3">
      <c r="A2" s="251" t="s">
        <v>116</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8" customFormat="1" ht="57.75" customHeight="1" x14ac:dyDescent="0.45">
      <c r="A3" s="252" t="s">
        <v>40</v>
      </c>
      <c r="B3" s="252"/>
      <c r="C3" s="252"/>
      <c r="D3" s="252"/>
      <c r="E3" s="252"/>
      <c r="F3" s="16"/>
      <c r="G3" s="253" t="s">
        <v>41</v>
      </c>
      <c r="H3" s="253"/>
      <c r="I3" s="253"/>
      <c r="J3" s="16"/>
      <c r="K3" s="254" t="s">
        <v>42</v>
      </c>
      <c r="L3" s="254"/>
      <c r="M3" s="254"/>
      <c r="N3" s="254"/>
      <c r="O3" s="16"/>
      <c r="P3" s="255" t="s">
        <v>43</v>
      </c>
      <c r="Q3" s="255"/>
      <c r="R3" s="255"/>
      <c r="S3" s="255"/>
      <c r="T3" s="255"/>
      <c r="U3" s="255"/>
      <c r="V3" s="255"/>
      <c r="W3" s="255"/>
      <c r="X3" s="255"/>
      <c r="Y3" s="26"/>
      <c r="Z3" s="256" t="s">
        <v>44</v>
      </c>
      <c r="AA3" s="256"/>
      <c r="AB3" s="27"/>
      <c r="AC3" s="257" t="s">
        <v>45</v>
      </c>
      <c r="AD3" s="257"/>
      <c r="AE3" s="257"/>
      <c r="AF3" s="257"/>
      <c r="AG3" s="257"/>
      <c r="AH3" s="257"/>
      <c r="AI3" s="257"/>
      <c r="AJ3" s="257"/>
      <c r="AK3" s="257"/>
      <c r="AL3" s="257"/>
      <c r="AM3" s="257"/>
    </row>
    <row r="4" spans="1:1024" ht="15.6" x14ac:dyDescent="0.3">
      <c r="A4" s="252"/>
      <c r="B4" s="252"/>
      <c r="C4" s="252"/>
      <c r="D4" s="252"/>
      <c r="E4" s="252"/>
      <c r="F4" s="16"/>
      <c r="G4" s="253"/>
      <c r="H4" s="253"/>
      <c r="I4" s="253"/>
      <c r="J4" s="16"/>
      <c r="K4" s="254"/>
      <c r="L4" s="254"/>
      <c r="M4" s="254"/>
      <c r="N4" s="254"/>
      <c r="O4" s="16"/>
      <c r="P4" s="258" t="s">
        <v>46</v>
      </c>
      <c r="Q4" s="258"/>
      <c r="R4" s="258"/>
      <c r="S4" s="258"/>
      <c r="T4" s="258" t="s">
        <v>47</v>
      </c>
      <c r="U4" s="258"/>
      <c r="V4" s="258"/>
      <c r="W4" s="258"/>
      <c r="X4" s="29"/>
      <c r="Y4" s="30"/>
      <c r="Z4" s="256"/>
      <c r="AA4" s="256"/>
      <c r="AB4" s="31"/>
      <c r="AC4" s="257"/>
      <c r="AD4" s="257"/>
      <c r="AE4" s="257"/>
      <c r="AF4" s="257"/>
      <c r="AG4" s="257"/>
      <c r="AH4" s="257"/>
      <c r="AI4" s="257"/>
      <c r="AJ4" s="257"/>
      <c r="AK4" s="257"/>
      <c r="AL4" s="257"/>
      <c r="AM4" s="257"/>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s="57" customFormat="1" ht="78" x14ac:dyDescent="0.3">
      <c r="A5" s="32" t="s">
        <v>48</v>
      </c>
      <c r="B5" s="32" t="s">
        <v>49</v>
      </c>
      <c r="C5" s="32" t="s">
        <v>50</v>
      </c>
      <c r="D5" s="32" t="s">
        <v>51</v>
      </c>
      <c r="E5" s="33" t="s">
        <v>52</v>
      </c>
      <c r="F5" s="34"/>
      <c r="G5" s="35" t="s">
        <v>53</v>
      </c>
      <c r="H5" s="36" t="s">
        <v>54</v>
      </c>
      <c r="I5" s="37" t="s">
        <v>55</v>
      </c>
      <c r="J5" s="38"/>
      <c r="K5" s="39" t="s">
        <v>56</v>
      </c>
      <c r="L5" s="39" t="s">
        <v>57</v>
      </c>
      <c r="M5" s="40" t="s">
        <v>58</v>
      </c>
      <c r="N5" s="41" t="s">
        <v>59</v>
      </c>
      <c r="O5" s="42"/>
      <c r="P5" s="43" t="s">
        <v>60</v>
      </c>
      <c r="Q5" s="43" t="s">
        <v>61</v>
      </c>
      <c r="R5" s="44" t="s">
        <v>62</v>
      </c>
      <c r="S5" s="44" t="s">
        <v>63</v>
      </c>
      <c r="T5" s="45" t="s">
        <v>64</v>
      </c>
      <c r="U5" s="43" t="s">
        <v>65</v>
      </c>
      <c r="V5" s="44" t="s">
        <v>66</v>
      </c>
      <c r="W5" s="46" t="s">
        <v>67</v>
      </c>
      <c r="X5" s="47" t="s">
        <v>68</v>
      </c>
      <c r="Y5" s="48"/>
      <c r="Z5" s="49" t="s">
        <v>69</v>
      </c>
      <c r="AA5" s="50" t="s">
        <v>70</v>
      </c>
      <c r="AB5" s="48"/>
      <c r="AC5" s="51" t="s">
        <v>71</v>
      </c>
      <c r="AD5" s="52" t="s">
        <v>72</v>
      </c>
      <c r="AE5" s="52" t="s">
        <v>73</v>
      </c>
      <c r="AF5" s="53" t="s">
        <v>74</v>
      </c>
      <c r="AG5" s="53" t="s">
        <v>75</v>
      </c>
      <c r="AH5" s="53" t="s">
        <v>76</v>
      </c>
      <c r="AI5" s="53" t="s">
        <v>77</v>
      </c>
      <c r="AJ5" s="54" t="s">
        <v>78</v>
      </c>
      <c r="AK5" s="54" t="s">
        <v>79</v>
      </c>
      <c r="AL5" s="55" t="s">
        <v>80</v>
      </c>
      <c r="AM5" s="56" t="s">
        <v>81</v>
      </c>
    </row>
    <row r="6" spans="1:1024" ht="62.25" customHeight="1" x14ac:dyDescent="0.3">
      <c r="A6" s="58" t="s">
        <v>82</v>
      </c>
      <c r="B6" s="59"/>
      <c r="C6" s="60"/>
      <c r="D6" s="60"/>
      <c r="E6" s="61"/>
      <c r="F6" s="34"/>
      <c r="G6" s="62"/>
      <c r="H6" s="63"/>
      <c r="I6" s="64"/>
      <c r="J6" s="38"/>
      <c r="K6" s="65"/>
      <c r="L6" s="66"/>
      <c r="M6" s="66"/>
      <c r="N6" s="67"/>
      <c r="O6" s="68"/>
      <c r="P6" s="69"/>
      <c r="Q6" s="70"/>
      <c r="R6" s="70"/>
      <c r="S6" s="70"/>
      <c r="T6" s="70"/>
      <c r="U6" s="70"/>
      <c r="V6" s="70"/>
      <c r="W6" s="71"/>
      <c r="X6" s="72"/>
      <c r="Y6" s="68"/>
      <c r="Z6" s="73"/>
      <c r="AA6" s="74"/>
      <c r="AB6" s="68"/>
      <c r="AC6" s="75"/>
      <c r="AD6" s="76"/>
      <c r="AE6" s="76"/>
      <c r="AF6" s="76"/>
      <c r="AG6" s="76"/>
      <c r="AH6" s="76"/>
      <c r="AI6" s="76"/>
      <c r="AJ6" s="77"/>
      <c r="AK6" s="77"/>
      <c r="AL6" s="78"/>
      <c r="AM6" s="79"/>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3">
      <c r="A7" s="80"/>
      <c r="B7" s="81"/>
      <c r="C7" s="60"/>
      <c r="D7" s="60"/>
      <c r="E7" s="61"/>
      <c r="F7" s="34"/>
      <c r="G7" s="62"/>
      <c r="H7" s="63"/>
      <c r="I7" s="64"/>
      <c r="J7" s="38"/>
      <c r="K7" s="65"/>
      <c r="L7" s="66"/>
      <c r="M7" s="66"/>
      <c r="N7" s="67"/>
      <c r="O7" s="68"/>
      <c r="P7" s="69"/>
      <c r="Q7" s="70"/>
      <c r="R7" s="70"/>
      <c r="S7" s="70"/>
      <c r="T7" s="70"/>
      <c r="U7" s="70"/>
      <c r="V7" s="70"/>
      <c r="W7" s="71"/>
      <c r="X7" s="72"/>
      <c r="Y7" s="68"/>
      <c r="Z7" s="73"/>
      <c r="AA7" s="74"/>
      <c r="AB7" s="68"/>
      <c r="AC7" s="75"/>
      <c r="AD7" s="76"/>
      <c r="AE7" s="76"/>
      <c r="AF7" s="76"/>
      <c r="AG7" s="76"/>
      <c r="AH7" s="76"/>
      <c r="AI7" s="76"/>
      <c r="AJ7" s="77"/>
      <c r="AK7" s="77"/>
      <c r="AL7" s="78"/>
      <c r="AM7" s="79"/>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96" customFormat="1" ht="20.399999999999999" x14ac:dyDescent="0.3">
      <c r="A8" s="82" t="s">
        <v>83</v>
      </c>
      <c r="B8" s="83" t="s">
        <v>84</v>
      </c>
      <c r="C8" s="84">
        <v>100</v>
      </c>
      <c r="D8" s="84" t="s">
        <v>85</v>
      </c>
      <c r="E8" s="85" t="s">
        <v>86</v>
      </c>
      <c r="F8" s="86"/>
      <c r="G8" s="82">
        <v>1000</v>
      </c>
      <c r="H8" s="84">
        <v>317</v>
      </c>
      <c r="I8" s="85">
        <v>634</v>
      </c>
      <c r="J8" s="86"/>
      <c r="K8" s="82">
        <v>6</v>
      </c>
      <c r="L8" s="84" t="s">
        <v>87</v>
      </c>
      <c r="M8" s="84">
        <v>24</v>
      </c>
      <c r="N8" s="87">
        <f>K8*M8</f>
        <v>144</v>
      </c>
      <c r="O8" s="144"/>
      <c r="P8" s="92">
        <v>1111</v>
      </c>
      <c r="Q8" s="88">
        <v>2</v>
      </c>
      <c r="R8" s="88">
        <v>1</v>
      </c>
      <c r="S8" s="88">
        <v>634</v>
      </c>
      <c r="T8" s="84"/>
      <c r="U8" s="84" t="s">
        <v>88</v>
      </c>
      <c r="V8" s="88">
        <f>I8</f>
        <v>634</v>
      </c>
      <c r="W8" s="89">
        <f>T8*V8*H8</f>
        <v>0</v>
      </c>
      <c r="X8" s="90">
        <f>S8+W8</f>
        <v>634</v>
      </c>
      <c r="Y8" s="86"/>
      <c r="Z8" s="91">
        <v>0.05</v>
      </c>
      <c r="AA8" s="87">
        <f>+Z8*G8</f>
        <v>50</v>
      </c>
      <c r="AB8" s="86"/>
      <c r="AC8" s="92">
        <f>+AA8+X8+N8+G8</f>
        <v>1828</v>
      </c>
      <c r="AD8" s="88">
        <v>365</v>
      </c>
      <c r="AE8" s="88">
        <v>61</v>
      </c>
      <c r="AF8" s="88">
        <v>600</v>
      </c>
      <c r="AG8" s="88">
        <f>MAX(AC8:AF8)</f>
        <v>1828</v>
      </c>
      <c r="AH8" s="88">
        <f>IF(AG8&gt;0,ROUNDUP(AG8/C8,0),0)</f>
        <v>19</v>
      </c>
      <c r="AI8" s="93">
        <f>IF(G8&gt;0,+G8/AG8,0)</f>
        <v>0.54704595185995619</v>
      </c>
      <c r="AJ8" s="94">
        <v>1.65</v>
      </c>
      <c r="AK8" s="94">
        <f>+AJ8*1.196</f>
        <v>1.9733999999999998</v>
      </c>
      <c r="AL8" s="94">
        <f>AJ8*G8</f>
        <v>1650</v>
      </c>
      <c r="AM8" s="95">
        <f>+AL8*1.196</f>
        <v>1973.3999999999999</v>
      </c>
    </row>
    <row r="9" spans="1:1024" s="96" customFormat="1" ht="20.399999999999999" x14ac:dyDescent="0.3">
      <c r="A9" s="82"/>
      <c r="B9" s="83" t="s">
        <v>89</v>
      </c>
      <c r="C9" s="84">
        <v>1000</v>
      </c>
      <c r="D9" s="84" t="s">
        <v>90</v>
      </c>
      <c r="E9" s="85" t="s">
        <v>91</v>
      </c>
      <c r="F9" s="86"/>
      <c r="G9" s="82"/>
      <c r="H9" s="84"/>
      <c r="I9" s="85"/>
      <c r="J9" s="86"/>
      <c r="K9" s="82"/>
      <c r="L9" s="84"/>
      <c r="M9" s="84"/>
      <c r="N9" s="87">
        <f>K9*M9</f>
        <v>0</v>
      </c>
      <c r="O9" s="144"/>
      <c r="P9" s="92"/>
      <c r="Q9" s="88"/>
      <c r="R9" s="88"/>
      <c r="S9" s="88"/>
      <c r="T9" s="84"/>
      <c r="U9" s="84" t="s">
        <v>88</v>
      </c>
      <c r="V9" s="88"/>
      <c r="W9" s="89"/>
      <c r="X9" s="90"/>
      <c r="Y9" s="86"/>
      <c r="Z9" s="91"/>
      <c r="AA9" s="87"/>
      <c r="AB9" s="86"/>
      <c r="AC9" s="92"/>
      <c r="AD9" s="88"/>
      <c r="AE9" s="88"/>
      <c r="AF9" s="88"/>
      <c r="AG9" s="88"/>
      <c r="AH9" s="88"/>
      <c r="AI9" s="93"/>
      <c r="AJ9" s="94"/>
      <c r="AK9" s="94"/>
      <c r="AL9" s="94"/>
      <c r="AM9" s="95"/>
    </row>
    <row r="10" spans="1:1024" s="96" customFormat="1" ht="20.399999999999999" x14ac:dyDescent="0.3">
      <c r="A10" s="82"/>
      <c r="B10" s="83" t="s">
        <v>92</v>
      </c>
      <c r="C10" s="84">
        <v>1000</v>
      </c>
      <c r="D10" s="84" t="s">
        <v>93</v>
      </c>
      <c r="E10" s="85" t="s">
        <v>94</v>
      </c>
      <c r="F10" s="86"/>
      <c r="G10" s="82"/>
      <c r="H10" s="84"/>
      <c r="I10" s="85"/>
      <c r="J10" s="86"/>
      <c r="K10" s="82"/>
      <c r="L10" s="84"/>
      <c r="M10" s="84"/>
      <c r="N10" s="87">
        <f>K10*M10</f>
        <v>0</v>
      </c>
      <c r="O10" s="144"/>
      <c r="P10" s="92"/>
      <c r="Q10" s="88"/>
      <c r="R10" s="88"/>
      <c r="S10" s="88"/>
      <c r="T10" s="84"/>
      <c r="U10" s="84" t="s">
        <v>88</v>
      </c>
      <c r="V10" s="88"/>
      <c r="W10" s="89"/>
      <c r="X10" s="90"/>
      <c r="Y10" s="86"/>
      <c r="Z10" s="91"/>
      <c r="AA10" s="87"/>
      <c r="AB10" s="86"/>
      <c r="AC10" s="92"/>
      <c r="AD10" s="88"/>
      <c r="AE10" s="88"/>
      <c r="AF10" s="88"/>
      <c r="AG10" s="88">
        <f>MAX(AC10:AF10)</f>
        <v>0</v>
      </c>
      <c r="AH10" s="88"/>
      <c r="AI10" s="93"/>
      <c r="AJ10" s="94"/>
      <c r="AK10" s="94"/>
      <c r="AL10" s="94"/>
      <c r="AM10" s="95"/>
    </row>
    <row r="11" spans="1:1024" x14ac:dyDescent="0.3">
      <c r="A11" s="82" t="s">
        <v>95</v>
      </c>
      <c r="B11" s="84"/>
      <c r="C11" s="84"/>
      <c r="D11" s="84"/>
      <c r="E11" s="85"/>
      <c r="F11" s="86"/>
      <c r="G11" s="82"/>
      <c r="H11" s="84"/>
      <c r="I11" s="85"/>
      <c r="J11" s="86"/>
      <c r="K11" s="82"/>
      <c r="L11" s="84"/>
      <c r="M11" s="84"/>
      <c r="N11" s="87"/>
      <c r="O11" s="144"/>
      <c r="P11" s="92"/>
      <c r="Q11" s="88"/>
      <c r="R11" s="88"/>
      <c r="S11" s="88"/>
      <c r="T11" s="84"/>
      <c r="U11" s="84"/>
      <c r="V11" s="88"/>
      <c r="W11" s="89"/>
      <c r="X11" s="90"/>
      <c r="Y11" s="86"/>
      <c r="Z11" s="91"/>
      <c r="AA11" s="87"/>
      <c r="AB11" s="86"/>
      <c r="AC11" s="92"/>
      <c r="AD11" s="88"/>
      <c r="AE11" s="88"/>
      <c r="AF11" s="88"/>
      <c r="AG11" s="88"/>
      <c r="AH11" s="88"/>
      <c r="AI11" s="93"/>
      <c r="AJ11" s="94"/>
      <c r="AK11" s="94"/>
      <c r="AL11" s="94"/>
      <c r="AM11" s="95"/>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s="57" customFormat="1" ht="20.399999999999999" x14ac:dyDescent="0.3">
      <c r="A12" s="82" t="s">
        <v>96</v>
      </c>
      <c r="B12" s="84"/>
      <c r="C12" s="84"/>
      <c r="D12" s="84"/>
      <c r="E12" s="85"/>
      <c r="F12" s="34"/>
      <c r="G12" s="82"/>
      <c r="H12" s="84"/>
      <c r="I12" s="85"/>
      <c r="J12" s="38"/>
      <c r="K12" s="82"/>
      <c r="L12" s="84"/>
      <c r="M12" s="84"/>
      <c r="N12" s="87"/>
      <c r="O12" s="145"/>
      <c r="P12" s="92"/>
      <c r="Q12" s="88"/>
      <c r="R12" s="88"/>
      <c r="S12" s="88"/>
      <c r="T12" s="84"/>
      <c r="U12" s="84"/>
      <c r="V12" s="88"/>
      <c r="W12" s="89"/>
      <c r="X12" s="90"/>
      <c r="Y12" s="68"/>
      <c r="Z12" s="91"/>
      <c r="AA12" s="87"/>
      <c r="AB12" s="68"/>
      <c r="AC12" s="92"/>
      <c r="AD12" s="88"/>
      <c r="AE12" s="88"/>
      <c r="AF12" s="88"/>
      <c r="AG12" s="88"/>
      <c r="AH12" s="88"/>
      <c r="AI12" s="93"/>
      <c r="AJ12" s="94"/>
      <c r="AK12" s="94"/>
      <c r="AL12" s="94"/>
      <c r="AM12" s="95"/>
    </row>
    <row r="13" spans="1:1024" s="96" customFormat="1" ht="20.399999999999999" x14ac:dyDescent="0.3">
      <c r="A13" s="82"/>
      <c r="B13" s="84"/>
      <c r="C13" s="84"/>
      <c r="D13" s="84"/>
      <c r="E13" s="85"/>
      <c r="F13" s="86"/>
      <c r="G13" s="82"/>
      <c r="H13" s="84"/>
      <c r="I13" s="85"/>
      <c r="J13" s="86"/>
      <c r="K13" s="82"/>
      <c r="L13" s="84"/>
      <c r="M13" s="84"/>
      <c r="N13" s="87"/>
      <c r="O13" s="144"/>
      <c r="P13" s="92"/>
      <c r="Q13" s="88"/>
      <c r="R13" s="88"/>
      <c r="S13" s="88"/>
      <c r="T13" s="84"/>
      <c r="U13" s="84"/>
      <c r="V13" s="88"/>
      <c r="W13" s="89"/>
      <c r="X13" s="90"/>
      <c r="Y13" s="86"/>
      <c r="Z13" s="91"/>
      <c r="AA13" s="87"/>
      <c r="AB13" s="86"/>
      <c r="AC13" s="92"/>
      <c r="AD13" s="88"/>
      <c r="AE13" s="88"/>
      <c r="AF13" s="88"/>
      <c r="AG13" s="88"/>
      <c r="AH13" s="88"/>
      <c r="AI13" s="93"/>
      <c r="AJ13" s="94"/>
      <c r="AK13" s="94"/>
      <c r="AL13" s="94"/>
      <c r="AM13" s="95"/>
    </row>
    <row r="14" spans="1:1024" x14ac:dyDescent="0.3">
      <c r="A14" s="80"/>
      <c r="B14" s="81"/>
      <c r="C14" s="60"/>
      <c r="D14" s="60"/>
      <c r="E14" s="61"/>
      <c r="F14" s="86"/>
      <c r="G14" s="62"/>
      <c r="H14" s="63"/>
      <c r="I14" s="64"/>
      <c r="J14" s="86"/>
      <c r="K14" s="65"/>
      <c r="L14" s="66"/>
      <c r="M14" s="66"/>
      <c r="N14" s="67"/>
      <c r="O14" s="86"/>
      <c r="P14" s="69"/>
      <c r="Q14" s="70"/>
      <c r="R14" s="70"/>
      <c r="S14" s="70"/>
      <c r="T14" s="70"/>
      <c r="U14" s="70"/>
      <c r="V14" s="70"/>
      <c r="W14" s="71"/>
      <c r="X14" s="72"/>
      <c r="Y14" s="86"/>
      <c r="Z14" s="73"/>
      <c r="AA14" s="74"/>
      <c r="AB14" s="86"/>
      <c r="AC14" s="75"/>
      <c r="AD14" s="76"/>
      <c r="AE14" s="76"/>
      <c r="AF14" s="76"/>
      <c r="AG14" s="76"/>
      <c r="AH14" s="76"/>
      <c r="AI14" s="76"/>
      <c r="AJ14" s="77"/>
      <c r="AK14" s="77"/>
      <c r="AL14" s="78"/>
      <c r="AM14" s="79"/>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s="97" customFormat="1" ht="20.399999999999999" x14ac:dyDescent="0.35">
      <c r="A15" s="82" t="s">
        <v>97</v>
      </c>
      <c r="B15" s="84"/>
      <c r="C15" s="84"/>
      <c r="D15" s="84"/>
      <c r="E15" s="85"/>
      <c r="F15" s="16"/>
      <c r="G15" s="82"/>
      <c r="H15" s="84"/>
      <c r="I15" s="85"/>
      <c r="J15" s="16"/>
      <c r="K15" s="82"/>
      <c r="L15" s="84"/>
      <c r="M15" s="84"/>
      <c r="N15" s="87"/>
      <c r="O15" s="146"/>
      <c r="P15" s="92"/>
      <c r="Q15" s="88"/>
      <c r="R15" s="88"/>
      <c r="S15" s="88"/>
      <c r="T15" s="84"/>
      <c r="U15" s="84"/>
      <c r="V15" s="88"/>
      <c r="W15" s="89"/>
      <c r="X15" s="90"/>
      <c r="Y15" s="16"/>
      <c r="Z15" s="91"/>
      <c r="AA15" s="87"/>
      <c r="AB15" s="16"/>
      <c r="AC15" s="92"/>
      <c r="AD15" s="88"/>
      <c r="AE15" s="88"/>
      <c r="AF15" s="88"/>
      <c r="AG15" s="88">
        <f>MAX(AC15:AF15)</f>
        <v>0</v>
      </c>
      <c r="AH15" s="88">
        <f>IF(AG15&gt;0,ROUNDUP(AG15/C15,0),0)</f>
        <v>0</v>
      </c>
      <c r="AI15" s="93">
        <f>IF(G15&gt;0,+G15/AG15,0)</f>
        <v>0</v>
      </c>
      <c r="AJ15" s="94"/>
      <c r="AK15" s="94">
        <f>+AJ15*1.196</f>
        <v>0</v>
      </c>
      <c r="AL15" s="94">
        <f>AJ15*G15</f>
        <v>0</v>
      </c>
      <c r="AM15" s="95">
        <f>+AL15*1.196</f>
        <v>0</v>
      </c>
    </row>
    <row r="16" spans="1:1024" s="57" customFormat="1" ht="62.25" customHeight="1" x14ac:dyDescent="0.3">
      <c r="A16" s="98" t="s">
        <v>98</v>
      </c>
      <c r="B16" s="99"/>
      <c r="C16" s="99"/>
      <c r="D16" s="99"/>
      <c r="E16" s="100"/>
      <c r="F16" s="101"/>
      <c r="G16" s="98"/>
      <c r="H16" s="99"/>
      <c r="I16" s="100"/>
      <c r="J16" s="102"/>
      <c r="K16" s="98"/>
      <c r="L16" s="99"/>
      <c r="M16" s="99"/>
      <c r="N16" s="103"/>
      <c r="O16" s="147"/>
      <c r="P16" s="108"/>
      <c r="Q16" s="104"/>
      <c r="R16" s="104"/>
      <c r="S16" s="104"/>
      <c r="T16" s="99"/>
      <c r="U16" s="99"/>
      <c r="V16" s="104"/>
      <c r="W16" s="105"/>
      <c r="X16" s="106"/>
      <c r="Y16" s="101"/>
      <c r="Z16" s="107"/>
      <c r="AA16" s="103"/>
      <c r="AB16" s="101"/>
      <c r="AC16" s="108"/>
      <c r="AD16" s="104"/>
      <c r="AE16" s="104"/>
      <c r="AF16" s="104"/>
      <c r="AG16" s="104">
        <f>MAX(AC16:AF16)</f>
        <v>0</v>
      </c>
      <c r="AH16" s="104">
        <f>IF(AG16&gt;0,ROUNDUP(AG16/C16,0),0)</f>
        <v>0</v>
      </c>
      <c r="AI16" s="109">
        <f>IF(G16&gt;0,+G16/AG16,0)</f>
        <v>0</v>
      </c>
      <c r="AJ16" s="110"/>
      <c r="AK16" s="110">
        <f>+AJ16*1.196</f>
        <v>0</v>
      </c>
      <c r="AL16" s="110">
        <f>AJ16*G16</f>
        <v>0</v>
      </c>
      <c r="AM16" s="111">
        <f>+AL16*1.196</f>
        <v>0</v>
      </c>
    </row>
    <row r="17" spans="1:1024" x14ac:dyDescent="0.3">
      <c r="A17" s="16"/>
      <c r="B17" s="16"/>
      <c r="C17" s="16"/>
      <c r="D17" s="16"/>
      <c r="E17" s="16"/>
      <c r="F17" s="34"/>
      <c r="G17" s="16"/>
      <c r="H17" s="16"/>
      <c r="I17" s="16"/>
      <c r="J17" s="38"/>
      <c r="K17" s="16"/>
      <c r="L17" s="16"/>
      <c r="M17" s="16"/>
      <c r="N17" s="16"/>
      <c r="O17" s="68"/>
      <c r="P17" s="16"/>
      <c r="Q17" s="16"/>
      <c r="R17" s="16"/>
      <c r="S17" s="16"/>
      <c r="T17" s="16"/>
      <c r="U17" s="16"/>
      <c r="V17" s="146"/>
      <c r="W17" s="148"/>
      <c r="X17" s="148"/>
      <c r="Y17" s="68"/>
      <c r="Z17" s="113"/>
      <c r="AA17" s="16"/>
      <c r="AB17" s="68"/>
      <c r="AC17" s="16"/>
      <c r="AD17" s="16"/>
      <c r="AE17" s="16"/>
      <c r="AF17" s="16"/>
      <c r="AG17" s="16"/>
      <c r="AH17" s="16"/>
      <c r="AI17" s="16"/>
      <c r="AJ17" s="114"/>
      <c r="AK17" s="114"/>
      <c r="AL17" s="114"/>
      <c r="AM17" s="114"/>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s="96" customFormat="1" ht="20.399999999999999" x14ac:dyDescent="0.3">
      <c r="A18" s="115" t="s">
        <v>99</v>
      </c>
      <c r="B18" s="116"/>
      <c r="C18" s="117"/>
      <c r="D18" s="117"/>
      <c r="E18" s="118"/>
      <c r="F18" s="86"/>
      <c r="G18" s="119"/>
      <c r="H18" s="120"/>
      <c r="I18" s="121"/>
      <c r="J18" s="86"/>
      <c r="K18" s="122"/>
      <c r="L18" s="123"/>
      <c r="M18" s="123"/>
      <c r="N18" s="124"/>
      <c r="O18" s="86"/>
      <c r="P18" s="125"/>
      <c r="Q18" s="126"/>
      <c r="R18" s="126"/>
      <c r="S18" s="126"/>
      <c r="T18" s="126"/>
      <c r="U18" s="126"/>
      <c r="V18" s="147"/>
      <c r="W18" s="149"/>
      <c r="X18" s="150"/>
      <c r="Y18" s="86"/>
      <c r="Z18" s="129"/>
      <c r="AA18" s="130"/>
      <c r="AB18" s="86"/>
      <c r="AC18" s="131"/>
      <c r="AD18" s="132"/>
      <c r="AE18" s="132"/>
      <c r="AF18" s="132"/>
      <c r="AG18" s="132"/>
      <c r="AH18" s="132"/>
      <c r="AI18" s="132"/>
      <c r="AJ18" s="133"/>
      <c r="AK18" s="133"/>
      <c r="AL18" s="134"/>
      <c r="AM18" s="135"/>
    </row>
    <row r="19" spans="1:1024" x14ac:dyDescent="0.3">
      <c r="A19" s="136"/>
      <c r="B19" s="137"/>
      <c r="C19" s="60"/>
      <c r="D19" s="60"/>
      <c r="E19" s="61"/>
      <c r="F19" s="86"/>
      <c r="G19" s="62"/>
      <c r="H19" s="63"/>
      <c r="I19" s="64"/>
      <c r="J19" s="86"/>
      <c r="K19" s="65"/>
      <c r="L19" s="66"/>
      <c r="M19" s="66"/>
      <c r="N19" s="67"/>
      <c r="O19" s="86"/>
      <c r="P19" s="69"/>
      <c r="Q19" s="70"/>
      <c r="R19" s="70"/>
      <c r="S19" s="70"/>
      <c r="T19" s="70"/>
      <c r="U19" s="70"/>
      <c r="V19" s="145"/>
      <c r="W19" s="151"/>
      <c r="X19" s="152"/>
      <c r="Y19" s="86"/>
      <c r="Z19" s="73"/>
      <c r="AA19" s="74"/>
      <c r="AB19" s="86"/>
      <c r="AC19" s="75"/>
      <c r="AD19" s="76"/>
      <c r="AE19" s="76"/>
      <c r="AF19" s="76"/>
      <c r="AG19" s="76"/>
      <c r="AH19" s="76"/>
      <c r="AI19" s="76"/>
      <c r="AJ19" s="77"/>
      <c r="AK19" s="77"/>
      <c r="AL19" s="78"/>
      <c r="AM19" s="7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s="57" customFormat="1" ht="20.399999999999999" x14ac:dyDescent="0.3">
      <c r="A20" s="82" t="s">
        <v>100</v>
      </c>
      <c r="B20" s="138"/>
      <c r="C20" s="84"/>
      <c r="D20" s="84" t="s">
        <v>101</v>
      </c>
      <c r="E20" s="85"/>
      <c r="F20" s="34"/>
      <c r="G20" s="82"/>
      <c r="H20" s="84"/>
      <c r="I20" s="85"/>
      <c r="J20" s="38"/>
      <c r="K20" s="82"/>
      <c r="L20" s="84"/>
      <c r="M20" s="84"/>
      <c r="N20" s="87"/>
      <c r="O20" s="145"/>
      <c r="P20" s="92"/>
      <c r="Q20" s="88"/>
      <c r="R20" s="88"/>
      <c r="S20" s="88"/>
      <c r="T20" s="84"/>
      <c r="U20" s="84"/>
      <c r="V20" s="88"/>
      <c r="W20" s="89"/>
      <c r="X20" s="90"/>
      <c r="Y20" s="68"/>
      <c r="Z20" s="91"/>
      <c r="AA20" s="87"/>
      <c r="AB20" s="68"/>
      <c r="AC20" s="92"/>
      <c r="AD20" s="88">
        <v>186</v>
      </c>
      <c r="AE20" s="88"/>
      <c r="AF20" s="88"/>
      <c r="AG20" s="88">
        <f>MAX(AC20:AF20)</f>
        <v>186</v>
      </c>
      <c r="AH20" s="88">
        <v>2</v>
      </c>
      <c r="AI20" s="93"/>
      <c r="AJ20" s="94"/>
      <c r="AK20" s="94">
        <f>+AJ20*1.196</f>
        <v>0</v>
      </c>
      <c r="AL20" s="94">
        <f>AJ20*G20</f>
        <v>0</v>
      </c>
      <c r="AM20" s="95">
        <f>+AL20*1.196</f>
        <v>0</v>
      </c>
    </row>
    <row r="21" spans="1:1024" s="96" customFormat="1" ht="20.399999999999999" x14ac:dyDescent="0.3">
      <c r="A21" s="82"/>
      <c r="B21" s="138"/>
      <c r="C21" s="84"/>
      <c r="D21" s="84"/>
      <c r="E21" s="85"/>
      <c r="F21" s="86"/>
      <c r="G21" s="82"/>
      <c r="H21" s="84"/>
      <c r="I21" s="85"/>
      <c r="J21" s="86"/>
      <c r="K21" s="82"/>
      <c r="L21" s="84"/>
      <c r="M21" s="84"/>
      <c r="N21" s="87"/>
      <c r="O21" s="144"/>
      <c r="P21" s="92"/>
      <c r="Q21" s="88"/>
      <c r="R21" s="88"/>
      <c r="S21" s="88"/>
      <c r="T21" s="84"/>
      <c r="U21" s="84"/>
      <c r="V21" s="88"/>
      <c r="W21" s="89"/>
      <c r="X21" s="90"/>
      <c r="Y21" s="86"/>
      <c r="Z21" s="91"/>
      <c r="AA21" s="87"/>
      <c r="AB21" s="86"/>
      <c r="AC21" s="92"/>
      <c r="AD21" s="88"/>
      <c r="AE21" s="88"/>
      <c r="AF21" s="88"/>
      <c r="AG21" s="88">
        <f>MAX(AC21:AF21)</f>
        <v>0</v>
      </c>
      <c r="AH21" s="88"/>
      <c r="AI21" s="93"/>
      <c r="AJ21" s="94"/>
      <c r="AK21" s="94">
        <f>+AJ21*1.196</f>
        <v>0</v>
      </c>
      <c r="AL21" s="94">
        <f>AJ21*G21</f>
        <v>0</v>
      </c>
      <c r="AM21" s="95">
        <f>+AL21*1.196</f>
        <v>0</v>
      </c>
    </row>
    <row r="22" spans="1:1024" x14ac:dyDescent="0.3">
      <c r="A22" s="80"/>
      <c r="B22" s="137"/>
      <c r="C22" s="60"/>
      <c r="D22" s="60"/>
      <c r="E22" s="61"/>
      <c r="F22" s="86"/>
      <c r="G22" s="62"/>
      <c r="H22" s="63"/>
      <c r="I22" s="64"/>
      <c r="J22" s="86"/>
      <c r="K22" s="65"/>
      <c r="L22" s="66"/>
      <c r="M22" s="66"/>
      <c r="N22" s="67"/>
      <c r="O22" s="86"/>
      <c r="P22" s="69"/>
      <c r="Q22" s="70"/>
      <c r="R22" s="70"/>
      <c r="S22" s="70"/>
      <c r="T22" s="70"/>
      <c r="U22" s="70"/>
      <c r="V22" s="145"/>
      <c r="W22" s="151"/>
      <c r="X22" s="152"/>
      <c r="Y22" s="86"/>
      <c r="Z22" s="73"/>
      <c r="AA22" s="74"/>
      <c r="AB22" s="86"/>
      <c r="AC22" s="75"/>
      <c r="AD22" s="76"/>
      <c r="AE22" s="76"/>
      <c r="AF22" s="76"/>
      <c r="AG22" s="76"/>
      <c r="AH22" s="76"/>
      <c r="AI22" s="76"/>
      <c r="AJ22" s="77"/>
      <c r="AK22" s="77"/>
      <c r="AL22" s="78"/>
      <c r="AM22" s="79"/>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97" customFormat="1" ht="20.399999999999999" x14ac:dyDescent="0.35">
      <c r="A23" s="82" t="s">
        <v>97</v>
      </c>
      <c r="B23" s="138"/>
      <c r="C23" s="84"/>
      <c r="D23" s="84"/>
      <c r="E23" s="85"/>
      <c r="F23" s="16"/>
      <c r="G23" s="82"/>
      <c r="H23" s="84"/>
      <c r="I23" s="85"/>
      <c r="J23" s="16"/>
      <c r="K23" s="82"/>
      <c r="L23" s="84"/>
      <c r="M23" s="84"/>
      <c r="N23" s="87"/>
      <c r="O23" s="146"/>
      <c r="P23" s="92"/>
      <c r="Q23" s="88"/>
      <c r="R23" s="88"/>
      <c r="S23" s="88"/>
      <c r="T23" s="84"/>
      <c r="U23" s="84"/>
      <c r="V23" s="88"/>
      <c r="W23" s="89"/>
      <c r="X23" s="90"/>
      <c r="Y23" s="16"/>
      <c r="Z23" s="91"/>
      <c r="AA23" s="87"/>
      <c r="AB23" s="16"/>
      <c r="AC23" s="92"/>
      <c r="AD23" s="88"/>
      <c r="AE23" s="88"/>
      <c r="AF23" s="88"/>
      <c r="AG23" s="88">
        <f>MAX(AC23:AF23)</f>
        <v>0</v>
      </c>
      <c r="AH23" s="88"/>
      <c r="AI23" s="93"/>
      <c r="AJ23" s="94"/>
      <c r="AK23" s="94">
        <f>+AJ23*1.196</f>
        <v>0</v>
      </c>
      <c r="AL23" s="94">
        <f>AJ23*G23</f>
        <v>0</v>
      </c>
      <c r="AM23" s="95">
        <f>+AL23*1.196</f>
        <v>0</v>
      </c>
    </row>
    <row r="24" spans="1:1024" s="57" customFormat="1" ht="62.25" customHeight="1" x14ac:dyDescent="0.3">
      <c r="A24" s="98" t="s">
        <v>102</v>
      </c>
      <c r="B24" s="139"/>
      <c r="C24" s="99"/>
      <c r="D24" s="99"/>
      <c r="E24" s="100"/>
      <c r="F24" s="101"/>
      <c r="G24" s="98"/>
      <c r="H24" s="99"/>
      <c r="I24" s="100"/>
      <c r="J24" s="102"/>
      <c r="K24" s="98"/>
      <c r="L24" s="99"/>
      <c r="M24" s="99"/>
      <c r="N24" s="103"/>
      <c r="O24" s="147"/>
      <c r="P24" s="108"/>
      <c r="Q24" s="104"/>
      <c r="R24" s="104"/>
      <c r="S24" s="104"/>
      <c r="T24" s="99"/>
      <c r="U24" s="99"/>
      <c r="V24" s="104"/>
      <c r="W24" s="105"/>
      <c r="X24" s="106"/>
      <c r="Y24" s="101"/>
      <c r="Z24" s="107"/>
      <c r="AA24" s="103"/>
      <c r="AB24" s="101"/>
      <c r="AC24" s="108"/>
      <c r="AD24" s="104"/>
      <c r="AE24" s="104"/>
      <c r="AF24" s="104"/>
      <c r="AG24" s="104">
        <f>MAX(AC24:AF24)</f>
        <v>0</v>
      </c>
      <c r="AH24" s="104"/>
      <c r="AI24" s="109"/>
      <c r="AJ24" s="110"/>
      <c r="AK24" s="110">
        <f>+AJ24*1.196</f>
        <v>0</v>
      </c>
      <c r="AL24" s="110">
        <f>AJ24*G24</f>
        <v>0</v>
      </c>
      <c r="AM24" s="111">
        <f>+AL24*1.196</f>
        <v>0</v>
      </c>
    </row>
    <row r="25" spans="1:1024" x14ac:dyDescent="0.3">
      <c r="A25" s="16"/>
      <c r="B25" s="16"/>
      <c r="C25" s="16"/>
      <c r="D25" s="16"/>
      <c r="E25" s="16"/>
      <c r="F25" s="68"/>
      <c r="G25" s="16"/>
      <c r="H25" s="16"/>
      <c r="I25" s="16"/>
      <c r="J25" s="38"/>
      <c r="K25" s="16"/>
      <c r="L25" s="16"/>
      <c r="M25" s="16"/>
      <c r="N25" s="16"/>
      <c r="O25" s="68"/>
      <c r="P25" s="16"/>
      <c r="Q25" s="16"/>
      <c r="R25" s="16"/>
      <c r="S25" s="16"/>
      <c r="T25" s="16"/>
      <c r="U25" s="16"/>
      <c r="V25" s="146"/>
      <c r="W25" s="148"/>
      <c r="X25" s="148"/>
      <c r="Y25" s="68"/>
      <c r="Z25" s="113"/>
      <c r="AA25" s="16"/>
      <c r="AB25" s="68"/>
      <c r="AC25" s="16"/>
      <c r="AD25" s="16"/>
      <c r="AE25" s="16"/>
      <c r="AF25" s="16"/>
      <c r="AG25" s="16"/>
      <c r="AH25" s="16"/>
      <c r="AI25" s="16"/>
      <c r="AJ25" s="114"/>
      <c r="AK25" s="114"/>
      <c r="AL25" s="114"/>
      <c r="AM25" s="114"/>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s="96" customFormat="1" ht="20.399999999999999" x14ac:dyDescent="0.3">
      <c r="A26" s="140" t="s">
        <v>103</v>
      </c>
      <c r="B26" s="116"/>
      <c r="C26" s="117"/>
      <c r="D26" s="117"/>
      <c r="E26" s="118"/>
      <c r="F26" s="86"/>
      <c r="G26" s="119"/>
      <c r="H26" s="120"/>
      <c r="I26" s="121"/>
      <c r="J26" s="86"/>
      <c r="K26" s="122"/>
      <c r="L26" s="123"/>
      <c r="M26" s="123"/>
      <c r="N26" s="124"/>
      <c r="O26" s="86"/>
      <c r="P26" s="125"/>
      <c r="Q26" s="126"/>
      <c r="R26" s="126"/>
      <c r="S26" s="126"/>
      <c r="T26" s="126"/>
      <c r="U26" s="126"/>
      <c r="V26" s="147"/>
      <c r="W26" s="149"/>
      <c r="X26" s="150"/>
      <c r="Y26" s="86"/>
      <c r="Z26" s="129"/>
      <c r="AA26" s="130"/>
      <c r="AB26" s="86"/>
      <c r="AC26" s="131"/>
      <c r="AD26" s="132"/>
      <c r="AE26" s="132"/>
      <c r="AF26" s="132"/>
      <c r="AG26" s="132"/>
      <c r="AH26" s="132"/>
      <c r="AI26" s="132"/>
      <c r="AJ26" s="133"/>
      <c r="AK26" s="133"/>
      <c r="AL26" s="134"/>
      <c r="AM26" s="135"/>
    </row>
    <row r="27" spans="1:1024" s="57" customFormat="1" ht="20.399999999999999" x14ac:dyDescent="0.3">
      <c r="A27" s="80"/>
      <c r="B27" s="137"/>
      <c r="C27" s="60"/>
      <c r="D27" s="60"/>
      <c r="E27" s="61"/>
      <c r="F27" s="34"/>
      <c r="G27" s="62"/>
      <c r="H27" s="63"/>
      <c r="I27" s="64"/>
      <c r="J27" s="38"/>
      <c r="K27" s="65"/>
      <c r="L27" s="66"/>
      <c r="M27" s="66"/>
      <c r="N27" s="67"/>
      <c r="O27" s="68"/>
      <c r="P27" s="69"/>
      <c r="Q27" s="70"/>
      <c r="R27" s="70"/>
      <c r="S27" s="70"/>
      <c r="T27" s="70"/>
      <c r="U27" s="70"/>
      <c r="V27" s="145"/>
      <c r="W27" s="151"/>
      <c r="X27" s="152"/>
      <c r="Y27" s="68"/>
      <c r="Z27" s="73"/>
      <c r="AA27" s="74"/>
      <c r="AB27" s="68"/>
      <c r="AC27" s="75"/>
      <c r="AD27" s="76"/>
      <c r="AE27" s="76"/>
      <c r="AF27" s="76"/>
      <c r="AG27" s="76"/>
      <c r="AH27" s="76"/>
      <c r="AI27" s="76"/>
      <c r="AJ27" s="77"/>
      <c r="AK27" s="77"/>
      <c r="AL27" s="78"/>
      <c r="AM27" s="79"/>
    </row>
    <row r="28" spans="1:1024" s="96" customFormat="1" ht="20.399999999999999" x14ac:dyDescent="0.3">
      <c r="A28" s="82" t="s">
        <v>104</v>
      </c>
      <c r="B28" s="138"/>
      <c r="C28" s="84"/>
      <c r="D28" s="84" t="s">
        <v>105</v>
      </c>
      <c r="E28" s="141"/>
      <c r="F28" s="86"/>
      <c r="G28" s="82"/>
      <c r="H28" s="84"/>
      <c r="I28" s="85"/>
      <c r="J28" s="86"/>
      <c r="K28" s="82"/>
      <c r="L28" s="84"/>
      <c r="M28" s="84"/>
      <c r="N28" s="87"/>
      <c r="O28" s="86"/>
      <c r="P28" s="82"/>
      <c r="Q28" s="84"/>
      <c r="R28" s="88"/>
      <c r="S28" s="88"/>
      <c r="T28" s="84"/>
      <c r="U28" s="84"/>
      <c r="V28" s="88"/>
      <c r="W28" s="89"/>
      <c r="X28" s="90"/>
      <c r="Y28" s="86"/>
      <c r="Z28" s="91"/>
      <c r="AA28" s="87"/>
      <c r="AB28" s="86"/>
      <c r="AC28" s="92"/>
      <c r="AD28" s="88">
        <v>186</v>
      </c>
      <c r="AE28" s="88"/>
      <c r="AF28" s="88"/>
      <c r="AG28" s="88">
        <f>MAX(AC28:AF28)</f>
        <v>186</v>
      </c>
      <c r="AH28" s="88">
        <v>4</v>
      </c>
      <c r="AI28" s="93"/>
      <c r="AJ28" s="94"/>
      <c r="AK28" s="94">
        <f>+AJ28*1.196</f>
        <v>0</v>
      </c>
      <c r="AL28" s="94">
        <f>AJ28*G28</f>
        <v>0</v>
      </c>
      <c r="AM28" s="95">
        <f>+AL28*1.196</f>
        <v>0</v>
      </c>
    </row>
    <row r="29" spans="1:1024" s="97" customFormat="1" ht="20.399999999999999" x14ac:dyDescent="0.35">
      <c r="A29" s="80"/>
      <c r="B29" s="137"/>
      <c r="C29" s="60"/>
      <c r="D29" s="60"/>
      <c r="E29" s="61"/>
      <c r="F29" s="16"/>
      <c r="G29" s="62"/>
      <c r="H29" s="63"/>
      <c r="I29" s="64"/>
      <c r="J29" s="16"/>
      <c r="K29" s="65"/>
      <c r="L29" s="66"/>
      <c r="M29" s="66"/>
      <c r="N29" s="67"/>
      <c r="O29" s="16"/>
      <c r="P29" s="69"/>
      <c r="Q29" s="70"/>
      <c r="R29" s="70"/>
      <c r="S29" s="70"/>
      <c r="T29" s="70"/>
      <c r="U29" s="70"/>
      <c r="V29" s="145"/>
      <c r="W29" s="151"/>
      <c r="X29" s="152"/>
      <c r="Y29" s="16"/>
      <c r="Z29" s="73"/>
      <c r="AA29" s="74"/>
      <c r="AB29" s="16"/>
      <c r="AC29" s="75"/>
      <c r="AD29" s="76"/>
      <c r="AE29" s="76"/>
      <c r="AF29" s="76"/>
      <c r="AG29" s="76"/>
      <c r="AH29" s="76"/>
      <c r="AI29" s="76"/>
      <c r="AJ29" s="77"/>
      <c r="AK29" s="77"/>
      <c r="AL29" s="78"/>
      <c r="AM29" s="79"/>
    </row>
    <row r="30" spans="1:1024" s="57" customFormat="1" ht="62.25" customHeight="1" x14ac:dyDescent="0.3">
      <c r="A30" s="98"/>
      <c r="B30" s="99"/>
      <c r="C30" s="99"/>
      <c r="D30" s="99"/>
      <c r="E30" s="100"/>
      <c r="F30" s="101"/>
      <c r="G30" s="98"/>
      <c r="H30" s="99"/>
      <c r="I30" s="100"/>
      <c r="J30" s="102"/>
      <c r="K30" s="98"/>
      <c r="L30" s="99"/>
      <c r="M30" s="99"/>
      <c r="N30" s="103"/>
      <c r="O30" s="101"/>
      <c r="P30" s="98"/>
      <c r="Q30" s="99"/>
      <c r="R30" s="104"/>
      <c r="S30" s="104"/>
      <c r="T30" s="99"/>
      <c r="U30" s="99"/>
      <c r="V30" s="104"/>
      <c r="W30" s="105"/>
      <c r="X30" s="106"/>
      <c r="Y30" s="101"/>
      <c r="Z30" s="107"/>
      <c r="AA30" s="103"/>
      <c r="AB30" s="101"/>
      <c r="AC30" s="108"/>
      <c r="AD30" s="104"/>
      <c r="AE30" s="104"/>
      <c r="AF30" s="104"/>
      <c r="AG30" s="104">
        <f>MAX(AC30:AF30)</f>
        <v>0</v>
      </c>
      <c r="AH30" s="104"/>
      <c r="AI30" s="109"/>
      <c r="AJ30" s="110"/>
      <c r="AK30" s="110">
        <f>+AJ30*1.196</f>
        <v>0</v>
      </c>
      <c r="AL30" s="110">
        <f>AJ30*G30</f>
        <v>0</v>
      </c>
      <c r="AM30" s="111">
        <f>+AL30*1.196</f>
        <v>0</v>
      </c>
    </row>
    <row r="31" spans="1:1024" x14ac:dyDescent="0.3">
      <c r="A31" s="16"/>
      <c r="B31" s="16"/>
      <c r="C31" s="16"/>
      <c r="D31" s="16"/>
      <c r="E31" s="16"/>
      <c r="F31" s="34"/>
      <c r="G31" s="16"/>
      <c r="H31" s="16"/>
      <c r="I31" s="16"/>
      <c r="J31" s="38"/>
      <c r="K31" s="16"/>
      <c r="L31" s="16"/>
      <c r="M31" s="16"/>
      <c r="N31" s="16"/>
      <c r="O31" s="68"/>
      <c r="P31" s="16"/>
      <c r="Q31" s="16"/>
      <c r="R31" s="146"/>
      <c r="S31" s="146"/>
      <c r="T31" s="16"/>
      <c r="U31" s="16"/>
      <c r="V31" s="146"/>
      <c r="W31" s="148"/>
      <c r="X31" s="148"/>
      <c r="Y31" s="68"/>
      <c r="Z31" s="113"/>
      <c r="AA31" s="146"/>
      <c r="AB31" s="68"/>
      <c r="AC31" s="16"/>
      <c r="AD31" s="16"/>
      <c r="AE31" s="16"/>
      <c r="AF31" s="16"/>
      <c r="AG31" s="16"/>
      <c r="AH31" s="16"/>
      <c r="AI31" s="16"/>
      <c r="AJ31" s="114"/>
      <c r="AK31" s="114"/>
      <c r="AL31" s="114"/>
      <c r="AM31" s="114"/>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s="96" customFormat="1" ht="20.399999999999999" x14ac:dyDescent="0.3">
      <c r="A32" s="140" t="s">
        <v>106</v>
      </c>
      <c r="B32" s="116"/>
      <c r="C32" s="117"/>
      <c r="D32" s="117"/>
      <c r="E32" s="118"/>
      <c r="F32" s="86"/>
      <c r="G32" s="119"/>
      <c r="H32" s="120"/>
      <c r="I32" s="121"/>
      <c r="J32" s="86"/>
      <c r="K32" s="122"/>
      <c r="L32" s="123"/>
      <c r="M32" s="123"/>
      <c r="N32" s="124"/>
      <c r="O32" s="86"/>
      <c r="P32" s="125"/>
      <c r="Q32" s="126"/>
      <c r="R32" s="147"/>
      <c r="S32" s="147"/>
      <c r="T32" s="126"/>
      <c r="U32" s="126"/>
      <c r="V32" s="147"/>
      <c r="W32" s="149"/>
      <c r="X32" s="150"/>
      <c r="Y32" s="86"/>
      <c r="Z32" s="129"/>
      <c r="AA32" s="153"/>
      <c r="AB32" s="86"/>
      <c r="AC32" s="131"/>
      <c r="AD32" s="132"/>
      <c r="AE32" s="132"/>
      <c r="AF32" s="132"/>
      <c r="AG32" s="132"/>
      <c r="AH32" s="132"/>
      <c r="AI32" s="132"/>
      <c r="AJ32" s="133"/>
      <c r="AK32" s="133"/>
      <c r="AL32" s="134"/>
      <c r="AM32" s="135"/>
    </row>
    <row r="33" spans="1:1024" x14ac:dyDescent="0.3">
      <c r="A33" s="80"/>
      <c r="B33" s="81"/>
      <c r="C33" s="60"/>
      <c r="D33" s="60"/>
      <c r="E33" s="61"/>
      <c r="F33" s="86"/>
      <c r="G33" s="62"/>
      <c r="H33" s="63"/>
      <c r="I33" s="64"/>
      <c r="J33" s="86"/>
      <c r="K33" s="65"/>
      <c r="L33" s="66"/>
      <c r="M33" s="66"/>
      <c r="N33" s="67"/>
      <c r="O33" s="86"/>
      <c r="P33" s="69"/>
      <c r="Q33" s="70"/>
      <c r="R33" s="145"/>
      <c r="S33" s="145"/>
      <c r="T33" s="70"/>
      <c r="U33" s="70"/>
      <c r="V33" s="145"/>
      <c r="W33" s="151"/>
      <c r="X33" s="152"/>
      <c r="Y33" s="86"/>
      <c r="Z33" s="73"/>
      <c r="AA33" s="154"/>
      <c r="AB33" s="86"/>
      <c r="AC33" s="75"/>
      <c r="AD33" s="76"/>
      <c r="AE33" s="76"/>
      <c r="AF33" s="76"/>
      <c r="AG33" s="76"/>
      <c r="AH33" s="76"/>
      <c r="AI33" s="76"/>
      <c r="AJ33" s="77"/>
      <c r="AK33" s="77"/>
      <c r="AL33" s="78"/>
      <c r="AM33" s="79"/>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x14ac:dyDescent="0.3">
      <c r="A34" s="82"/>
      <c r="B34" s="84"/>
      <c r="C34" s="84"/>
      <c r="D34" s="84"/>
      <c r="E34" s="85"/>
      <c r="F34" s="86"/>
      <c r="G34" s="82"/>
      <c r="H34" s="84"/>
      <c r="I34" s="85"/>
      <c r="J34" s="86"/>
      <c r="K34" s="82"/>
      <c r="L34" s="84"/>
      <c r="M34" s="84"/>
      <c r="N34" s="87"/>
      <c r="O34" s="86"/>
      <c r="P34" s="82"/>
      <c r="Q34" s="84"/>
      <c r="R34" s="88"/>
      <c r="S34" s="88"/>
      <c r="T34" s="84"/>
      <c r="U34" s="84"/>
      <c r="V34" s="88"/>
      <c r="W34" s="89"/>
      <c r="X34" s="90"/>
      <c r="Y34" s="86"/>
      <c r="Z34" s="91"/>
      <c r="AA34" s="87"/>
      <c r="AB34" s="86"/>
      <c r="AC34" s="92"/>
      <c r="AD34" s="88"/>
      <c r="AE34" s="88"/>
      <c r="AF34" s="88"/>
      <c r="AG34" s="88">
        <f>MAX(AC34:AF34)</f>
        <v>0</v>
      </c>
      <c r="AH34" s="88"/>
      <c r="AI34" s="93"/>
      <c r="AJ34" s="94"/>
      <c r="AK34" s="94">
        <f>+AJ34*1.196</f>
        <v>0</v>
      </c>
      <c r="AL34" s="94">
        <f>AJ34*G34</f>
        <v>0</v>
      </c>
      <c r="AM34" s="95">
        <f>+AL34*1.196</f>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x14ac:dyDescent="0.3">
      <c r="A35" s="82"/>
      <c r="B35" s="84"/>
      <c r="C35" s="84"/>
      <c r="D35" s="84"/>
      <c r="E35" s="85"/>
      <c r="F35" s="86"/>
      <c r="G35" s="82"/>
      <c r="H35" s="84"/>
      <c r="I35" s="85"/>
      <c r="J35" s="86"/>
      <c r="K35" s="82"/>
      <c r="L35" s="84"/>
      <c r="M35" s="84"/>
      <c r="N35" s="87"/>
      <c r="O35" s="86"/>
      <c r="P35" s="82"/>
      <c r="Q35" s="84"/>
      <c r="R35" s="88"/>
      <c r="S35" s="88"/>
      <c r="T35" s="84"/>
      <c r="U35" s="84"/>
      <c r="V35" s="88"/>
      <c r="W35" s="89"/>
      <c r="X35" s="90"/>
      <c r="Y35" s="86"/>
      <c r="Z35" s="91"/>
      <c r="AA35" s="87"/>
      <c r="AB35" s="86"/>
      <c r="AC35" s="92"/>
      <c r="AD35" s="88"/>
      <c r="AE35" s="88"/>
      <c r="AF35" s="88"/>
      <c r="AG35" s="88">
        <f>MAX(AC35:AF35)</f>
        <v>0</v>
      </c>
      <c r="AH35" s="88"/>
      <c r="AI35" s="93"/>
      <c r="AJ35" s="94"/>
      <c r="AK35" s="94">
        <f>+AJ35*1.196</f>
        <v>0</v>
      </c>
      <c r="AL35" s="94">
        <f>AJ35*G35</f>
        <v>0</v>
      </c>
      <c r="AM35" s="95">
        <f>+AL35*1.196</f>
        <v>0</v>
      </c>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s="57" customFormat="1" ht="20.399999999999999" x14ac:dyDescent="0.3">
      <c r="A36" s="82"/>
      <c r="B36" s="84"/>
      <c r="C36" s="84"/>
      <c r="D36" s="84"/>
      <c r="E36" s="85"/>
      <c r="F36" s="34"/>
      <c r="G36" s="82"/>
      <c r="H36" s="84"/>
      <c r="I36" s="85"/>
      <c r="J36" s="38"/>
      <c r="K36" s="82"/>
      <c r="L36" s="84"/>
      <c r="M36" s="84"/>
      <c r="N36" s="87"/>
      <c r="O36" s="68"/>
      <c r="P36" s="82"/>
      <c r="Q36" s="84"/>
      <c r="R36" s="88"/>
      <c r="S36" s="88"/>
      <c r="T36" s="84"/>
      <c r="U36" s="84"/>
      <c r="V36" s="88"/>
      <c r="W36" s="89"/>
      <c r="X36" s="90"/>
      <c r="Y36" s="68"/>
      <c r="Z36" s="91"/>
      <c r="AA36" s="87"/>
      <c r="AB36" s="68"/>
      <c r="AC36" s="92"/>
      <c r="AD36" s="88"/>
      <c r="AE36" s="88"/>
      <c r="AF36" s="88"/>
      <c r="AG36" s="88">
        <f>MAX(AC36:AF36)</f>
        <v>0</v>
      </c>
      <c r="AH36" s="88"/>
      <c r="AI36" s="93"/>
      <c r="AJ36" s="94"/>
      <c r="AK36" s="94">
        <f>+AJ36*1.196</f>
        <v>0</v>
      </c>
      <c r="AL36" s="94">
        <f>AJ36*G36</f>
        <v>0</v>
      </c>
      <c r="AM36" s="95">
        <f>+AL36*1.196</f>
        <v>0</v>
      </c>
    </row>
    <row r="37" spans="1:1024" s="96" customFormat="1" ht="20.399999999999999" x14ac:dyDescent="0.3">
      <c r="A37" s="82"/>
      <c r="B37" s="84"/>
      <c r="C37" s="84"/>
      <c r="D37" s="84"/>
      <c r="E37" s="85"/>
      <c r="F37" s="86"/>
      <c r="G37" s="82"/>
      <c r="H37" s="84"/>
      <c r="I37" s="85"/>
      <c r="J37" s="86"/>
      <c r="K37" s="82"/>
      <c r="L37" s="84"/>
      <c r="M37" s="84"/>
      <c r="N37" s="87"/>
      <c r="O37" s="86"/>
      <c r="P37" s="82"/>
      <c r="Q37" s="84"/>
      <c r="R37" s="88"/>
      <c r="S37" s="88"/>
      <c r="T37" s="84"/>
      <c r="U37" s="84"/>
      <c r="V37" s="88"/>
      <c r="W37" s="89"/>
      <c r="X37" s="90"/>
      <c r="Y37" s="86"/>
      <c r="Z37" s="91"/>
      <c r="AA37" s="87"/>
      <c r="AB37" s="86"/>
      <c r="AC37" s="92"/>
      <c r="AD37" s="88"/>
      <c r="AE37" s="88"/>
      <c r="AF37" s="88"/>
      <c r="AG37" s="88">
        <f>MAX(AC37:AF37)</f>
        <v>0</v>
      </c>
      <c r="AH37" s="88"/>
      <c r="AI37" s="93"/>
      <c r="AJ37" s="94"/>
      <c r="AK37" s="94">
        <f>+AJ37*1.196</f>
        <v>0</v>
      </c>
      <c r="AL37" s="94">
        <f>AJ37*G37</f>
        <v>0</v>
      </c>
      <c r="AM37" s="95">
        <f>+AL37*1.196</f>
        <v>0</v>
      </c>
    </row>
    <row r="38" spans="1:1024" x14ac:dyDescent="0.3">
      <c r="A38" s="80"/>
      <c r="B38" s="81"/>
      <c r="C38" s="60"/>
      <c r="D38" s="60"/>
      <c r="E38" s="61"/>
      <c r="F38" s="86"/>
      <c r="G38" s="62"/>
      <c r="H38" s="63"/>
      <c r="I38" s="64"/>
      <c r="J38" s="86"/>
      <c r="K38" s="65"/>
      <c r="L38" s="66"/>
      <c r="M38" s="66"/>
      <c r="N38" s="67"/>
      <c r="O38" s="86"/>
      <c r="P38" s="69"/>
      <c r="Q38" s="70"/>
      <c r="R38" s="145"/>
      <c r="S38" s="145"/>
      <c r="T38" s="70"/>
      <c r="U38" s="70"/>
      <c r="V38" s="145"/>
      <c r="W38" s="151"/>
      <c r="X38" s="152"/>
      <c r="Y38" s="86"/>
      <c r="Z38" s="73"/>
      <c r="AA38" s="74"/>
      <c r="AB38" s="86"/>
      <c r="AC38" s="75"/>
      <c r="AD38" s="76"/>
      <c r="AE38" s="76"/>
      <c r="AF38" s="76"/>
      <c r="AG38" s="76"/>
      <c r="AH38" s="76"/>
      <c r="AI38" s="76"/>
      <c r="AJ38" s="77"/>
      <c r="AK38" s="77"/>
      <c r="AL38" s="78"/>
      <c r="AM38" s="79"/>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s="97" customFormat="1" ht="20.399999999999999" x14ac:dyDescent="0.35">
      <c r="A39" s="82"/>
      <c r="B39" s="84"/>
      <c r="C39" s="84"/>
      <c r="D39" s="84"/>
      <c r="E39" s="85"/>
      <c r="F39" s="16"/>
      <c r="G39" s="82"/>
      <c r="H39" s="84"/>
      <c r="I39" s="85"/>
      <c r="J39" s="16"/>
      <c r="K39" s="82"/>
      <c r="L39" s="84"/>
      <c r="M39" s="84"/>
      <c r="N39" s="87"/>
      <c r="O39" s="16"/>
      <c r="P39" s="82"/>
      <c r="Q39" s="84"/>
      <c r="R39" s="88"/>
      <c r="S39" s="88"/>
      <c r="T39" s="84"/>
      <c r="U39" s="84"/>
      <c r="V39" s="88"/>
      <c r="W39" s="89"/>
      <c r="X39" s="90"/>
      <c r="Y39" s="16"/>
      <c r="Z39" s="91"/>
      <c r="AA39" s="87"/>
      <c r="AB39" s="16"/>
      <c r="AC39" s="92"/>
      <c r="AD39" s="88"/>
      <c r="AE39" s="88"/>
      <c r="AF39" s="88"/>
      <c r="AG39" s="88">
        <f>MAX(AC39:AF39)</f>
        <v>0</v>
      </c>
      <c r="AH39" s="88"/>
      <c r="AI39" s="93"/>
      <c r="AJ39" s="94"/>
      <c r="AK39" s="94">
        <f>+AJ39*1.196</f>
        <v>0</v>
      </c>
      <c r="AL39" s="94">
        <f>AJ39*G39</f>
        <v>0</v>
      </c>
      <c r="AM39" s="95">
        <f>+AL39*1.196</f>
        <v>0</v>
      </c>
    </row>
    <row r="40" spans="1:1024" x14ac:dyDescent="0.3">
      <c r="A40" s="98"/>
      <c r="B40" s="99"/>
      <c r="C40" s="99"/>
      <c r="D40" s="99"/>
      <c r="E40" s="100"/>
      <c r="F40" s="16"/>
      <c r="G40" s="98"/>
      <c r="H40" s="99"/>
      <c r="I40" s="100"/>
      <c r="J40" s="16"/>
      <c r="K40" s="98"/>
      <c r="L40" s="99"/>
      <c r="M40" s="99"/>
      <c r="N40" s="103"/>
      <c r="O40" s="16"/>
      <c r="P40" s="98"/>
      <c r="Q40" s="99"/>
      <c r="R40" s="104"/>
      <c r="S40" s="104"/>
      <c r="T40" s="99"/>
      <c r="U40" s="99"/>
      <c r="V40" s="104"/>
      <c r="W40" s="105"/>
      <c r="X40" s="106"/>
      <c r="Y40" s="16"/>
      <c r="Z40" s="107"/>
      <c r="AA40" s="103"/>
      <c r="AB40" s="16"/>
      <c r="AC40" s="108"/>
      <c r="AD40" s="104"/>
      <c r="AE40" s="104"/>
      <c r="AF40" s="104"/>
      <c r="AG40" s="104">
        <f>MAX(AC40:AF40)</f>
        <v>0</v>
      </c>
      <c r="AH40" s="104"/>
      <c r="AI40" s="109"/>
      <c r="AJ40" s="110"/>
      <c r="AK40" s="110">
        <f>+AJ40*1.196</f>
        <v>0</v>
      </c>
      <c r="AL40" s="110">
        <f>AJ40*G40</f>
        <v>0</v>
      </c>
      <c r="AM40" s="111">
        <f>+AL40*1.196</f>
        <v>0</v>
      </c>
    </row>
    <row r="41" spans="1:1024" x14ac:dyDescent="0.3">
      <c r="A41" s="16"/>
      <c r="B41" s="16"/>
      <c r="C41" s="16"/>
      <c r="D41" s="16"/>
      <c r="E41" s="16"/>
      <c r="F41" s="16"/>
      <c r="G41" s="16"/>
      <c r="H41" s="16"/>
      <c r="I41" s="16"/>
      <c r="J41" s="16"/>
      <c r="K41" s="16"/>
      <c r="L41" s="16"/>
      <c r="M41" s="16"/>
      <c r="N41" s="16"/>
      <c r="O41" s="16"/>
      <c r="P41" s="16"/>
      <c r="Q41" s="16"/>
      <c r="R41" s="16"/>
      <c r="S41" s="16"/>
      <c r="T41" s="16"/>
      <c r="U41" s="16"/>
      <c r="V41" s="16"/>
      <c r="W41" s="112"/>
      <c r="X41" s="112"/>
      <c r="Y41" s="16"/>
      <c r="Z41" s="113"/>
      <c r="AA41" s="16"/>
      <c r="AB41" s="16"/>
      <c r="AC41" s="16"/>
      <c r="AD41" s="16"/>
      <c r="AE41" s="16"/>
      <c r="AF41" s="16"/>
      <c r="AG41" s="16"/>
      <c r="AH41" s="16"/>
      <c r="AI41" s="16"/>
      <c r="AJ41" s="114"/>
      <c r="AK41" s="114"/>
      <c r="AL41" s="114"/>
      <c r="AM41" s="114"/>
    </row>
    <row r="42" spans="1:1024" x14ac:dyDescent="0.3">
      <c r="A42" s="16"/>
      <c r="B42" s="16"/>
      <c r="C42" s="16"/>
      <c r="D42" s="16"/>
      <c r="E42" s="16"/>
      <c r="F42" s="16"/>
      <c r="G42" s="16"/>
      <c r="H42" s="16"/>
      <c r="I42" s="16"/>
      <c r="J42" s="16"/>
      <c r="K42" s="16"/>
      <c r="L42" s="16"/>
      <c r="M42" s="16"/>
      <c r="N42" s="16"/>
      <c r="O42" s="16"/>
      <c r="P42" s="16"/>
      <c r="Q42" s="16"/>
      <c r="R42" s="16"/>
      <c r="S42" s="16"/>
      <c r="T42" s="16"/>
      <c r="U42" s="16"/>
      <c r="V42" s="16"/>
      <c r="W42" s="112"/>
      <c r="X42" s="112"/>
      <c r="Y42" s="16"/>
      <c r="Z42" s="113"/>
      <c r="AA42" s="16"/>
      <c r="AB42" s="16"/>
      <c r="AC42" s="16"/>
      <c r="AD42" s="16"/>
      <c r="AE42" s="16"/>
      <c r="AF42" s="16"/>
      <c r="AG42" s="16"/>
      <c r="AH42" s="16"/>
      <c r="AI42" s="16"/>
      <c r="AJ42" s="114"/>
      <c r="AK42" s="114"/>
      <c r="AL42" s="114"/>
      <c r="AM42" s="114"/>
    </row>
    <row r="43" spans="1:1024" x14ac:dyDescent="0.3">
      <c r="A43" s="16" t="s">
        <v>107</v>
      </c>
      <c r="B43" s="16"/>
      <c r="C43" s="16"/>
      <c r="D43" s="16"/>
      <c r="E43" s="16"/>
      <c r="F43" s="16"/>
      <c r="G43" s="16"/>
      <c r="H43" s="16"/>
      <c r="I43" s="16"/>
      <c r="J43" s="16"/>
      <c r="K43" s="16"/>
      <c r="L43" s="16"/>
      <c r="M43" s="16"/>
      <c r="N43" s="16"/>
      <c r="O43" s="16"/>
      <c r="P43" s="16"/>
      <c r="Q43" s="16"/>
      <c r="R43" s="16"/>
      <c r="S43" s="16"/>
      <c r="T43" s="16"/>
      <c r="U43" s="16"/>
      <c r="V43" s="16"/>
      <c r="W43" s="112"/>
      <c r="X43" s="112"/>
      <c r="Y43" s="16"/>
      <c r="Z43" s="113"/>
      <c r="AA43" s="16"/>
      <c r="AB43" s="16"/>
      <c r="AC43" s="16"/>
      <c r="AD43" s="16"/>
      <c r="AE43" s="16"/>
      <c r="AF43" s="16"/>
      <c r="AG43" s="16"/>
      <c r="AH43" s="16"/>
      <c r="AI43" s="16"/>
      <c r="AJ43" s="114"/>
      <c r="AK43" s="114"/>
      <c r="AL43" s="114"/>
      <c r="AM43" s="114"/>
    </row>
    <row r="44" spans="1:1024" x14ac:dyDescent="0.3">
      <c r="A44" s="16" t="s">
        <v>108</v>
      </c>
      <c r="B44" s="16"/>
      <c r="C44" s="16"/>
      <c r="D44" s="16"/>
      <c r="E44" s="16"/>
      <c r="F44" s="16"/>
      <c r="G44" s="16"/>
      <c r="H44" s="16"/>
      <c r="I44" s="16"/>
      <c r="J44" s="16"/>
      <c r="K44" s="16"/>
      <c r="L44" s="16"/>
      <c r="M44" s="16"/>
      <c r="N44" s="16"/>
      <c r="O44" s="16"/>
      <c r="P44" s="16"/>
      <c r="Q44" s="16"/>
      <c r="R44" s="16"/>
      <c r="S44" s="16"/>
      <c r="T44" s="16"/>
      <c r="U44" s="16"/>
      <c r="V44" s="16"/>
      <c r="W44" s="112"/>
      <c r="X44" s="112"/>
      <c r="Y44" s="16"/>
      <c r="Z44" s="113"/>
      <c r="AA44" s="16"/>
      <c r="AB44" s="16"/>
      <c r="AC44" s="16"/>
      <c r="AD44" s="16"/>
      <c r="AE44" s="16"/>
      <c r="AF44" s="16"/>
      <c r="AG44" s="16"/>
      <c r="AH44" s="16"/>
      <c r="AI44" s="16"/>
      <c r="AJ44" s="114"/>
      <c r="AK44" s="114"/>
      <c r="AL44" s="114"/>
      <c r="AM44" s="114"/>
    </row>
    <row r="45" spans="1:1024" x14ac:dyDescent="0.3">
      <c r="A45" s="16" t="s">
        <v>109</v>
      </c>
      <c r="B45" s="16"/>
      <c r="C45" s="16"/>
      <c r="D45" s="16"/>
      <c r="E45" s="16"/>
      <c r="F45" s="16"/>
      <c r="G45" s="16"/>
      <c r="H45" s="16"/>
      <c r="I45" s="16"/>
      <c r="J45" s="16"/>
      <c r="K45" s="16"/>
      <c r="L45" s="16"/>
      <c r="M45" s="16"/>
      <c r="N45" s="16"/>
      <c r="O45" s="16"/>
      <c r="P45" s="16"/>
      <c r="Q45" s="16"/>
      <c r="R45" s="16"/>
      <c r="S45" s="16"/>
      <c r="T45" s="16"/>
      <c r="U45" s="16"/>
      <c r="V45" s="16"/>
      <c r="W45" s="112"/>
      <c r="X45" s="112"/>
      <c r="Y45" s="16"/>
      <c r="Z45" s="113"/>
      <c r="AA45" s="16"/>
      <c r="AB45" s="16"/>
      <c r="AC45" s="16"/>
      <c r="AD45" s="16"/>
      <c r="AE45" s="16"/>
      <c r="AF45" s="16"/>
      <c r="AG45" s="16"/>
      <c r="AH45" s="16"/>
      <c r="AI45" s="16"/>
      <c r="AJ45" s="114"/>
      <c r="AK45" s="114"/>
      <c r="AL45" s="114"/>
      <c r="AM45" s="114"/>
    </row>
    <row r="46" spans="1:1024" x14ac:dyDescent="0.3">
      <c r="A46" s="16"/>
      <c r="B46" s="16"/>
      <c r="C46" s="16"/>
      <c r="D46" s="16"/>
      <c r="E46" s="16"/>
      <c r="F46" s="16"/>
      <c r="G46" s="16"/>
      <c r="H46" s="16"/>
      <c r="I46" s="16"/>
      <c r="J46" s="16"/>
      <c r="K46" s="16"/>
      <c r="L46" s="16"/>
      <c r="M46" s="16"/>
      <c r="N46" s="16"/>
      <c r="O46" s="16"/>
      <c r="P46" s="16"/>
      <c r="Q46" s="16"/>
      <c r="R46" s="16"/>
      <c r="S46" s="16"/>
      <c r="T46" s="16"/>
      <c r="U46" s="16"/>
      <c r="V46" s="16"/>
      <c r="W46" s="112"/>
      <c r="X46" s="112"/>
      <c r="Y46" s="16"/>
      <c r="Z46" s="113"/>
      <c r="AA46" s="16"/>
      <c r="AB46" s="16"/>
      <c r="AC46" s="16"/>
      <c r="AD46" s="16"/>
      <c r="AE46" s="16"/>
      <c r="AF46" s="16"/>
      <c r="AG46" s="16"/>
      <c r="AH46" s="16"/>
      <c r="AI46" s="16"/>
      <c r="AJ46" s="114"/>
      <c r="AK46" s="114"/>
      <c r="AL46" s="114"/>
      <c r="AM46" s="114"/>
    </row>
    <row r="47" spans="1:1024" x14ac:dyDescent="0.3">
      <c r="A47" s="16"/>
      <c r="B47" s="16"/>
      <c r="C47" s="16"/>
      <c r="D47" s="16"/>
      <c r="E47" s="16"/>
      <c r="F47" s="16"/>
      <c r="G47" s="16"/>
      <c r="H47" s="16"/>
      <c r="I47" s="16"/>
      <c r="J47" s="16"/>
      <c r="K47" s="16"/>
      <c r="L47" s="16"/>
      <c r="M47" s="16"/>
      <c r="N47" s="16"/>
      <c r="O47" s="16"/>
      <c r="P47" s="16"/>
      <c r="Q47" s="16"/>
      <c r="R47" s="16"/>
      <c r="S47" s="16"/>
      <c r="T47" s="16"/>
      <c r="U47" s="16"/>
      <c r="V47" s="16"/>
      <c r="W47" s="112"/>
      <c r="X47" s="112"/>
      <c r="Y47" s="16"/>
      <c r="Z47" s="113"/>
      <c r="AA47" s="16"/>
      <c r="AB47" s="16"/>
      <c r="AC47" s="16"/>
      <c r="AD47" s="16"/>
      <c r="AE47" s="16"/>
      <c r="AF47" s="16"/>
      <c r="AG47" s="16"/>
      <c r="AH47" s="16"/>
      <c r="AI47" s="16"/>
      <c r="AJ47" s="114"/>
      <c r="AK47" s="114"/>
      <c r="AL47" s="114"/>
      <c r="AM47" s="114"/>
    </row>
    <row r="48" spans="1:1024" x14ac:dyDescent="0.3">
      <c r="A48" s="16" t="s">
        <v>110</v>
      </c>
      <c r="B48" s="16"/>
      <c r="C48" s="16"/>
      <c r="D48" s="16"/>
      <c r="E48" s="16"/>
      <c r="F48" s="16"/>
      <c r="G48" s="16"/>
      <c r="H48" s="16"/>
      <c r="I48" s="16"/>
      <c r="J48" s="16"/>
      <c r="K48" s="16"/>
      <c r="L48" s="16"/>
      <c r="M48" s="16"/>
      <c r="N48" s="16"/>
      <c r="O48" s="16"/>
      <c r="P48" s="16"/>
      <c r="Q48" s="16"/>
      <c r="R48" s="16"/>
      <c r="S48" s="16"/>
      <c r="T48" s="16"/>
      <c r="U48" s="16"/>
      <c r="V48" s="16"/>
      <c r="W48" s="112"/>
      <c r="X48" s="112"/>
      <c r="Y48" s="16"/>
      <c r="Z48" s="113"/>
      <c r="AA48" s="16"/>
      <c r="AB48" s="16"/>
      <c r="AC48" s="16"/>
      <c r="AD48" s="16"/>
      <c r="AE48" s="16"/>
      <c r="AF48" s="16"/>
      <c r="AG48" s="16"/>
      <c r="AH48" s="16"/>
      <c r="AI48" s="16"/>
      <c r="AJ48" s="114"/>
      <c r="AK48" s="114"/>
      <c r="AL48" s="114"/>
      <c r="AM48" s="114"/>
    </row>
    <row r="49" spans="1:39" ht="17.25" customHeight="1" x14ac:dyDescent="0.3">
      <c r="A49" s="16" t="s">
        <v>111</v>
      </c>
      <c r="B49" s="16"/>
      <c r="C49" s="16"/>
      <c r="D49" s="16"/>
      <c r="E49" s="16"/>
      <c r="F49" s="16"/>
      <c r="G49" s="16"/>
      <c r="H49" s="16"/>
      <c r="I49" s="16"/>
      <c r="J49" s="16"/>
      <c r="K49" s="16"/>
      <c r="L49" s="16"/>
      <c r="M49" s="16"/>
      <c r="N49" s="16"/>
      <c r="O49" s="16"/>
      <c r="P49" s="16"/>
      <c r="Q49" s="16"/>
      <c r="R49" s="16"/>
      <c r="S49" s="16"/>
      <c r="T49" s="16"/>
      <c r="U49" s="16"/>
      <c r="V49" s="16"/>
      <c r="W49" s="112"/>
      <c r="X49" s="112"/>
      <c r="Y49" s="16"/>
      <c r="Z49" s="113"/>
      <c r="AA49" s="16"/>
      <c r="AB49" s="16"/>
      <c r="AC49" s="16"/>
      <c r="AD49" s="16"/>
      <c r="AE49" s="16"/>
      <c r="AF49" s="16"/>
      <c r="AG49" s="16"/>
      <c r="AH49" s="16"/>
      <c r="AI49" s="16"/>
      <c r="AJ49" s="114"/>
      <c r="AK49" s="114"/>
      <c r="AL49" s="114"/>
      <c r="AM49" s="114"/>
    </row>
    <row r="50" spans="1:39" x14ac:dyDescent="0.3">
      <c r="A50" s="16" t="s">
        <v>112</v>
      </c>
      <c r="B50" s="16"/>
      <c r="C50" s="16"/>
      <c r="D50" s="16"/>
      <c r="E50" s="16"/>
      <c r="F50" s="16"/>
      <c r="G50" s="16"/>
      <c r="H50" s="16"/>
      <c r="I50" s="16"/>
      <c r="J50" s="16"/>
      <c r="K50" s="16"/>
      <c r="L50" s="16"/>
      <c r="M50" s="16"/>
      <c r="N50" s="16"/>
      <c r="O50" s="16"/>
      <c r="P50" s="16"/>
      <c r="Q50" s="16"/>
      <c r="R50" s="16"/>
      <c r="S50" s="16"/>
      <c r="T50" s="16"/>
      <c r="U50" s="16"/>
      <c r="V50" s="16"/>
      <c r="W50" s="112"/>
      <c r="X50" s="112"/>
      <c r="Y50" s="16"/>
      <c r="Z50" s="113"/>
      <c r="AA50" s="16"/>
      <c r="AB50" s="16"/>
      <c r="AC50" s="16"/>
      <c r="AD50" s="16"/>
      <c r="AE50" s="16"/>
      <c r="AF50" s="16"/>
      <c r="AG50" s="16"/>
      <c r="AH50" s="16"/>
      <c r="AI50" s="16"/>
      <c r="AJ50" s="114"/>
      <c r="AK50" s="114"/>
      <c r="AL50" s="114"/>
      <c r="AM50" s="114"/>
    </row>
    <row r="51" spans="1:39" x14ac:dyDescent="0.3">
      <c r="A51" s="16" t="s">
        <v>113</v>
      </c>
      <c r="B51" s="16"/>
      <c r="C51" s="16"/>
      <c r="D51" s="16"/>
      <c r="E51" s="16"/>
      <c r="F51" s="16"/>
      <c r="G51" s="16"/>
      <c r="H51" s="16"/>
      <c r="I51" s="16"/>
      <c r="J51" s="16"/>
      <c r="K51" s="16"/>
      <c r="L51" s="16"/>
      <c r="M51" s="16"/>
      <c r="N51" s="16"/>
      <c r="O51" s="16"/>
      <c r="P51" s="16"/>
      <c r="Q51" s="16"/>
      <c r="R51" s="16"/>
      <c r="S51" s="16"/>
      <c r="T51" s="16"/>
      <c r="U51" s="16"/>
      <c r="V51" s="16"/>
      <c r="W51" s="112"/>
      <c r="X51" s="112"/>
      <c r="Y51" s="16"/>
      <c r="Z51" s="113"/>
      <c r="AA51" s="16"/>
      <c r="AB51" s="16"/>
      <c r="AC51" s="16"/>
      <c r="AD51" s="16"/>
      <c r="AE51" s="16"/>
      <c r="AF51" s="16"/>
      <c r="AG51" s="16"/>
      <c r="AH51" s="16"/>
      <c r="AI51" s="16"/>
      <c r="AJ51" s="114"/>
      <c r="AK51" s="114"/>
      <c r="AL51" s="114"/>
      <c r="AM51" s="114"/>
    </row>
    <row r="52" spans="1:39" x14ac:dyDescent="0.3">
      <c r="A52" s="16" t="s">
        <v>114</v>
      </c>
      <c r="B52" s="16"/>
      <c r="C52" s="16"/>
      <c r="D52" s="16"/>
      <c r="E52" s="16"/>
      <c r="F52" s="16"/>
      <c r="G52" s="16"/>
      <c r="H52" s="16"/>
      <c r="I52" s="16"/>
      <c r="J52" s="16"/>
      <c r="K52" s="16"/>
      <c r="L52" s="16"/>
      <c r="M52" s="16"/>
      <c r="N52" s="16"/>
      <c r="O52" s="16"/>
      <c r="P52" s="16"/>
      <c r="Q52" s="16"/>
      <c r="R52" s="16"/>
      <c r="S52" s="16"/>
      <c r="T52" s="16"/>
      <c r="U52" s="16"/>
      <c r="V52" s="16"/>
      <c r="W52" s="112"/>
      <c r="X52" s="112"/>
      <c r="Y52" s="16"/>
      <c r="Z52" s="113"/>
      <c r="AA52" s="16"/>
      <c r="AB52" s="16"/>
      <c r="AC52" s="16"/>
      <c r="AD52" s="16"/>
      <c r="AE52" s="16"/>
      <c r="AF52" s="16"/>
      <c r="AG52" s="16"/>
      <c r="AH52" s="16"/>
      <c r="AI52" s="16"/>
      <c r="AJ52" s="114"/>
      <c r="AK52" s="114"/>
      <c r="AL52" s="114"/>
      <c r="AM52" s="114"/>
    </row>
    <row r="53" spans="1:39" x14ac:dyDescent="0.3">
      <c r="A53" s="16" t="s">
        <v>115</v>
      </c>
      <c r="B53" s="16"/>
      <c r="C53" s="16"/>
      <c r="D53" s="16"/>
      <c r="E53" s="16"/>
      <c r="F53" s="16"/>
      <c r="G53" s="16"/>
      <c r="H53" s="16"/>
      <c r="I53" s="16"/>
      <c r="J53" s="16"/>
      <c r="K53" s="16"/>
      <c r="L53" s="16"/>
      <c r="M53" s="16"/>
      <c r="N53" s="16"/>
      <c r="O53" s="16"/>
      <c r="P53" s="16"/>
      <c r="Q53" s="16"/>
      <c r="R53" s="16"/>
      <c r="S53" s="16"/>
      <c r="T53" s="16"/>
      <c r="U53" s="16"/>
      <c r="V53" s="16"/>
      <c r="W53" s="112"/>
      <c r="X53" s="112"/>
      <c r="Y53" s="16"/>
      <c r="Z53" s="113"/>
      <c r="AA53" s="16"/>
      <c r="AB53" s="16"/>
      <c r="AC53" s="16"/>
      <c r="AD53" s="16"/>
      <c r="AE53" s="16"/>
      <c r="AF53" s="16"/>
      <c r="AG53" s="16"/>
      <c r="AH53" s="16"/>
      <c r="AI53" s="16"/>
      <c r="AJ53" s="114"/>
      <c r="AK53" s="114"/>
      <c r="AL53" s="114"/>
      <c r="AM53" s="114"/>
    </row>
  </sheetData>
  <mergeCells count="10">
    <mergeCell ref="A1:AM1"/>
    <mergeCell ref="A2:AM2"/>
    <mergeCell ref="A3:E4"/>
    <mergeCell ref="G3:I4"/>
    <mergeCell ref="K3:N4"/>
    <mergeCell ref="P3:X3"/>
    <mergeCell ref="Z3:AA4"/>
    <mergeCell ref="AC3:AM4"/>
    <mergeCell ref="P4:S4"/>
    <mergeCell ref="T4:W4"/>
  </mergeCells>
  <pageMargins left="0.70833333333333304" right="0.70833333333333304" top="0.74791666666666701" bottom="0.74791666666666701"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
  <sheetViews>
    <sheetView zoomScaleNormal="100" workbookViewId="0">
      <selection activeCell="G14" sqref="G14"/>
    </sheetView>
  </sheetViews>
  <sheetFormatPr baseColWidth="10" defaultColWidth="9.109375" defaultRowHeight="14.4" x14ac:dyDescent="0.3"/>
  <cols>
    <col min="1" max="1" width="18.5546875" style="1"/>
    <col min="2" max="10" width="16.5546875" style="1"/>
    <col min="11" max="1025" width="11.44140625" style="1"/>
  </cols>
  <sheetData>
    <row r="1" spans="1:10" ht="20.25" customHeight="1" x14ac:dyDescent="0.3">
      <c r="A1" s="259" t="s">
        <v>117</v>
      </c>
      <c r="B1" s="259"/>
      <c r="C1" s="259"/>
      <c r="D1" s="259"/>
      <c r="E1" s="259"/>
      <c r="F1" s="259"/>
      <c r="G1" s="259"/>
      <c r="H1" s="259"/>
      <c r="I1" s="259"/>
      <c r="J1" s="259"/>
    </row>
    <row r="2" spans="1:10" ht="15" customHeight="1" x14ac:dyDescent="0.3">
      <c r="A2" s="260" t="s">
        <v>118</v>
      </c>
      <c r="B2" s="260"/>
      <c r="C2" s="260"/>
      <c r="D2" s="260"/>
      <c r="E2" s="260"/>
      <c r="F2" s="260"/>
      <c r="G2" s="260"/>
      <c r="H2" s="260"/>
      <c r="I2" s="260"/>
      <c r="J2" s="260"/>
    </row>
    <row r="3" spans="1:10" ht="15" customHeight="1" x14ac:dyDescent="0.3">
      <c r="A3" s="155"/>
      <c r="B3" s="156"/>
      <c r="C3" s="156"/>
      <c r="D3" s="156"/>
      <c r="E3" s="156"/>
      <c r="F3" s="156"/>
      <c r="G3" s="156"/>
      <c r="H3" s="156"/>
      <c r="I3" s="156"/>
      <c r="J3" s="157"/>
    </row>
    <row r="4" spans="1:10" ht="60.75" customHeight="1" x14ac:dyDescent="0.3">
      <c r="A4" s="4" t="s">
        <v>119</v>
      </c>
      <c r="B4" s="18" t="s">
        <v>120</v>
      </c>
      <c r="C4" s="18" t="s">
        <v>121</v>
      </c>
      <c r="D4" s="18" t="s">
        <v>122</v>
      </c>
      <c r="E4" s="18" t="s">
        <v>123</v>
      </c>
      <c r="F4" s="18" t="s">
        <v>124</v>
      </c>
      <c r="G4" s="18" t="s">
        <v>125</v>
      </c>
      <c r="H4" s="18" t="s">
        <v>73</v>
      </c>
      <c r="I4" s="6" t="s">
        <v>126</v>
      </c>
      <c r="J4" s="6" t="s">
        <v>127</v>
      </c>
    </row>
    <row r="5" spans="1:10" ht="27" customHeight="1" x14ac:dyDescent="0.3">
      <c r="A5" s="158" t="s">
        <v>128</v>
      </c>
      <c r="B5" s="159"/>
      <c r="C5" s="160"/>
      <c r="D5" s="160"/>
      <c r="E5" s="160"/>
      <c r="F5" s="159"/>
      <c r="G5" s="159"/>
      <c r="H5" s="159"/>
      <c r="I5" s="159"/>
      <c r="J5" s="160"/>
    </row>
    <row r="6" spans="1:10" ht="27" customHeight="1" x14ac:dyDescent="0.3">
      <c r="A6" s="158" t="s">
        <v>129</v>
      </c>
      <c r="B6" s="159"/>
      <c r="C6" s="160"/>
      <c r="D6" s="160"/>
      <c r="E6" s="160"/>
      <c r="F6" s="159"/>
      <c r="G6" s="159"/>
      <c r="H6" s="159"/>
      <c r="I6" s="159"/>
      <c r="J6" s="160"/>
    </row>
    <row r="7" spans="1:10" ht="27" customHeight="1" x14ac:dyDescent="0.3">
      <c r="A7" s="158" t="s">
        <v>130</v>
      </c>
      <c r="B7" s="159"/>
      <c r="C7" s="160"/>
      <c r="D7" s="160"/>
      <c r="E7" s="160"/>
      <c r="F7" s="159"/>
      <c r="G7" s="159"/>
      <c r="H7" s="159"/>
      <c r="I7" s="159"/>
      <c r="J7" s="160"/>
    </row>
    <row r="8" spans="1:10" ht="27" customHeight="1" x14ac:dyDescent="0.3">
      <c r="A8" s="158" t="s">
        <v>131</v>
      </c>
      <c r="B8" s="159"/>
      <c r="C8" s="160"/>
      <c r="D8" s="160"/>
      <c r="E8" s="160"/>
      <c r="F8" s="159"/>
      <c r="G8" s="159"/>
      <c r="H8" s="159"/>
      <c r="I8" s="159"/>
      <c r="J8" s="160"/>
    </row>
  </sheetData>
  <mergeCells count="2">
    <mergeCell ref="A1:J1"/>
    <mergeCell ref="A2:J2"/>
  </mergeCells>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zoomScale="60" zoomScaleNormal="60" workbookViewId="0">
      <selection activeCell="A2" sqref="A2:AM2"/>
    </sheetView>
  </sheetViews>
  <sheetFormatPr baseColWidth="10" defaultColWidth="9.109375" defaultRowHeight="14.4" x14ac:dyDescent="0.3"/>
  <cols>
    <col min="1" max="1" width="25" style="1"/>
    <col min="2" max="2" width="27.5546875" style="1"/>
    <col min="3" max="3" width="24" style="1"/>
    <col min="4" max="4" width="15.33203125" style="1"/>
    <col min="5" max="5" width="23.6640625" style="1"/>
    <col min="6" max="6" width="2.5546875" style="1"/>
    <col min="7" max="9" width="23.44140625" style="1"/>
    <col min="10" max="10" width="2.33203125" style="1"/>
    <col min="11" max="14" width="19.33203125" style="1"/>
    <col min="15" max="15" width="2.88671875" style="1"/>
    <col min="16" max="22" width="21.5546875" style="1"/>
    <col min="23" max="24" width="21.5546875" style="22"/>
    <col min="25" max="25" width="2.33203125" style="1"/>
    <col min="26" max="26" width="18.109375" style="23"/>
    <col min="27" max="27" width="18.109375" style="1"/>
    <col min="28" max="28" width="2.33203125" style="1"/>
    <col min="29" max="31" width="20.5546875" style="1"/>
    <col min="32" max="32" width="34.44140625" style="1"/>
    <col min="33" max="34" width="29.88671875" style="1"/>
    <col min="35" max="35" width="19.33203125" style="1"/>
    <col min="36" max="36" width="17.5546875" style="24"/>
    <col min="37" max="37" width="17.33203125" style="24"/>
    <col min="38" max="38" width="18.109375" style="24"/>
    <col min="39" max="39" width="17.6640625" style="24"/>
    <col min="40" max="1025" width="11.44140625" style="1"/>
  </cols>
  <sheetData>
    <row r="1" spans="1:1024" s="25" customFormat="1" ht="45" customHeight="1" x14ac:dyDescent="0.55000000000000004">
      <c r="A1" s="250" t="s">
        <v>38</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row>
    <row r="2" spans="1:1024" ht="22.5" customHeight="1" x14ac:dyDescent="0.3">
      <c r="A2" s="251" t="s">
        <v>132</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8" customFormat="1" ht="57.75" customHeight="1" x14ac:dyDescent="0.45">
      <c r="A3" s="252" t="s">
        <v>40</v>
      </c>
      <c r="B3" s="252"/>
      <c r="C3" s="252"/>
      <c r="D3" s="252"/>
      <c r="E3" s="252"/>
      <c r="F3" s="16"/>
      <c r="G3" s="253" t="s">
        <v>41</v>
      </c>
      <c r="H3" s="253"/>
      <c r="I3" s="253"/>
      <c r="J3" s="16"/>
      <c r="K3" s="254" t="s">
        <v>42</v>
      </c>
      <c r="L3" s="254"/>
      <c r="M3" s="254"/>
      <c r="N3" s="254"/>
      <c r="O3" s="16"/>
      <c r="P3" s="255" t="s">
        <v>43</v>
      </c>
      <c r="Q3" s="255"/>
      <c r="R3" s="255"/>
      <c r="S3" s="255"/>
      <c r="T3" s="255"/>
      <c r="U3" s="255"/>
      <c r="V3" s="255"/>
      <c r="W3" s="255"/>
      <c r="X3" s="255"/>
      <c r="Y3" s="26"/>
      <c r="Z3" s="256" t="s">
        <v>44</v>
      </c>
      <c r="AA3" s="256"/>
      <c r="AB3" s="27"/>
      <c r="AC3" s="257" t="s">
        <v>45</v>
      </c>
      <c r="AD3" s="257"/>
      <c r="AE3" s="257"/>
      <c r="AF3" s="257"/>
      <c r="AG3" s="257"/>
      <c r="AH3" s="257"/>
      <c r="AI3" s="257"/>
      <c r="AJ3" s="257"/>
      <c r="AK3" s="257"/>
      <c r="AL3" s="257"/>
      <c r="AM3" s="257"/>
    </row>
    <row r="4" spans="1:1024" ht="15.6" x14ac:dyDescent="0.3">
      <c r="A4" s="252"/>
      <c r="B4" s="252"/>
      <c r="C4" s="252"/>
      <c r="D4" s="252"/>
      <c r="E4" s="252"/>
      <c r="F4" s="16"/>
      <c r="G4" s="253"/>
      <c r="H4" s="253"/>
      <c r="I4" s="253"/>
      <c r="J4" s="16"/>
      <c r="K4" s="254"/>
      <c r="L4" s="254"/>
      <c r="M4" s="254"/>
      <c r="N4" s="254"/>
      <c r="O4" s="16"/>
      <c r="P4" s="258" t="s">
        <v>46</v>
      </c>
      <c r="Q4" s="258"/>
      <c r="R4" s="258"/>
      <c r="S4" s="258"/>
      <c r="T4" s="258" t="s">
        <v>47</v>
      </c>
      <c r="U4" s="258"/>
      <c r="V4" s="258"/>
      <c r="W4" s="258"/>
      <c r="X4" s="29"/>
      <c r="Y4" s="30"/>
      <c r="Z4" s="256"/>
      <c r="AA4" s="256"/>
      <c r="AB4" s="31"/>
      <c r="AC4" s="257"/>
      <c r="AD4" s="257"/>
      <c r="AE4" s="257"/>
      <c r="AF4" s="257"/>
      <c r="AG4" s="257"/>
      <c r="AH4" s="257"/>
      <c r="AI4" s="257"/>
      <c r="AJ4" s="257"/>
      <c r="AK4" s="257"/>
      <c r="AL4" s="257"/>
      <c r="AM4" s="257"/>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s="57" customFormat="1" ht="78" x14ac:dyDescent="0.3">
      <c r="A5" s="32" t="s">
        <v>48</v>
      </c>
      <c r="B5" s="32" t="s">
        <v>49</v>
      </c>
      <c r="C5" s="32" t="s">
        <v>50</v>
      </c>
      <c r="D5" s="32" t="s">
        <v>51</v>
      </c>
      <c r="E5" s="33" t="s">
        <v>52</v>
      </c>
      <c r="F5" s="34"/>
      <c r="G5" s="35" t="s">
        <v>53</v>
      </c>
      <c r="H5" s="36" t="s">
        <v>54</v>
      </c>
      <c r="I5" s="37" t="s">
        <v>133</v>
      </c>
      <c r="J5" s="38"/>
      <c r="K5" s="39" t="s">
        <v>56</v>
      </c>
      <c r="L5" s="39" t="s">
        <v>57</v>
      </c>
      <c r="M5" s="40" t="s">
        <v>58</v>
      </c>
      <c r="N5" s="41" t="s">
        <v>59</v>
      </c>
      <c r="O5" s="42"/>
      <c r="P5" s="43" t="s">
        <v>60</v>
      </c>
      <c r="Q5" s="43" t="s">
        <v>61</v>
      </c>
      <c r="R5" s="44" t="s">
        <v>62</v>
      </c>
      <c r="S5" s="44" t="s">
        <v>63</v>
      </c>
      <c r="T5" s="45" t="s">
        <v>64</v>
      </c>
      <c r="U5" s="43" t="s">
        <v>65</v>
      </c>
      <c r="V5" s="44" t="s">
        <v>66</v>
      </c>
      <c r="W5" s="46" t="s">
        <v>67</v>
      </c>
      <c r="X5" s="47" t="s">
        <v>68</v>
      </c>
      <c r="Y5" s="48"/>
      <c r="Z5" s="49" t="s">
        <v>69</v>
      </c>
      <c r="AA5" s="50" t="s">
        <v>70</v>
      </c>
      <c r="AB5" s="48"/>
      <c r="AC5" s="51" t="s">
        <v>71</v>
      </c>
      <c r="AD5" s="52" t="s">
        <v>72</v>
      </c>
      <c r="AE5" s="52" t="s">
        <v>73</v>
      </c>
      <c r="AF5" s="53" t="s">
        <v>74</v>
      </c>
      <c r="AG5" s="53" t="s">
        <v>75</v>
      </c>
      <c r="AH5" s="53" t="s">
        <v>76</v>
      </c>
      <c r="AI5" s="53" t="s">
        <v>77</v>
      </c>
      <c r="AJ5" s="54" t="s">
        <v>78</v>
      </c>
      <c r="AK5" s="54" t="s">
        <v>79</v>
      </c>
      <c r="AL5" s="55" t="s">
        <v>80</v>
      </c>
      <c r="AM5" s="56" t="s">
        <v>81</v>
      </c>
    </row>
    <row r="6" spans="1:1024" ht="62.25" customHeight="1" x14ac:dyDescent="0.3">
      <c r="A6" s="58" t="s">
        <v>82</v>
      </c>
      <c r="B6" s="59"/>
      <c r="C6" s="60"/>
      <c r="D6" s="60"/>
      <c r="E6" s="61"/>
      <c r="F6" s="34"/>
      <c r="G6" s="62"/>
      <c r="H6" s="63"/>
      <c r="I6" s="64"/>
      <c r="J6" s="38"/>
      <c r="K6" s="65"/>
      <c r="L6" s="66"/>
      <c r="M6" s="66"/>
      <c r="N6" s="67"/>
      <c r="O6" s="68"/>
      <c r="P6" s="69"/>
      <c r="Q6" s="70"/>
      <c r="R6" s="70"/>
      <c r="S6" s="70"/>
      <c r="T6" s="70"/>
      <c r="U6" s="70"/>
      <c r="V6" s="70"/>
      <c r="W6" s="71"/>
      <c r="X6" s="72"/>
      <c r="Y6" s="68"/>
      <c r="Z6" s="73"/>
      <c r="AA6" s="74"/>
      <c r="AB6" s="68"/>
      <c r="AC6" s="75"/>
      <c r="AD6" s="76"/>
      <c r="AE6" s="76"/>
      <c r="AF6" s="76"/>
      <c r="AG6" s="76"/>
      <c r="AH6" s="76"/>
      <c r="AI6" s="76"/>
      <c r="AJ6" s="77"/>
      <c r="AK6" s="77"/>
      <c r="AL6" s="78"/>
      <c r="AM6" s="79"/>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3">
      <c r="A7" s="80"/>
      <c r="B7" s="81"/>
      <c r="C7" s="60"/>
      <c r="D7" s="60"/>
      <c r="E7" s="61"/>
      <c r="F7" s="34"/>
      <c r="G7" s="62"/>
      <c r="H7" s="63"/>
      <c r="I7" s="64"/>
      <c r="J7" s="38"/>
      <c r="K7" s="65"/>
      <c r="L7" s="66"/>
      <c r="M7" s="66"/>
      <c r="N7" s="67"/>
      <c r="O7" s="68"/>
      <c r="P7" s="69"/>
      <c r="Q7" s="70"/>
      <c r="R7" s="70"/>
      <c r="S7" s="70"/>
      <c r="T7" s="70"/>
      <c r="U7" s="70"/>
      <c r="V7" s="70"/>
      <c r="W7" s="71"/>
      <c r="X7" s="72"/>
      <c r="Y7" s="68"/>
      <c r="Z7" s="73"/>
      <c r="AA7" s="74"/>
      <c r="AB7" s="68"/>
      <c r="AC7" s="75"/>
      <c r="AD7" s="76"/>
      <c r="AE7" s="76"/>
      <c r="AF7" s="76"/>
      <c r="AG7" s="76"/>
      <c r="AH7" s="76"/>
      <c r="AI7" s="76"/>
      <c r="AJ7" s="77"/>
      <c r="AK7" s="77"/>
      <c r="AL7" s="78"/>
      <c r="AM7" s="79"/>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96" customFormat="1" ht="20.399999999999999" x14ac:dyDescent="0.3">
      <c r="A8" s="82" t="s">
        <v>83</v>
      </c>
      <c r="B8" s="83" t="s">
        <v>84</v>
      </c>
      <c r="C8" s="84">
        <v>100</v>
      </c>
      <c r="D8" s="84" t="s">
        <v>85</v>
      </c>
      <c r="E8" s="85" t="s">
        <v>86</v>
      </c>
      <c r="F8" s="86"/>
      <c r="G8" s="82">
        <v>1000</v>
      </c>
      <c r="H8" s="84">
        <v>317</v>
      </c>
      <c r="I8" s="85">
        <v>634</v>
      </c>
      <c r="J8" s="86"/>
      <c r="K8" s="82">
        <v>6</v>
      </c>
      <c r="L8" s="84" t="s">
        <v>87</v>
      </c>
      <c r="M8" s="84">
        <v>24</v>
      </c>
      <c r="N8" s="87">
        <f>K8*M8</f>
        <v>144</v>
      </c>
      <c r="O8" s="86"/>
      <c r="P8" s="82">
        <v>1111</v>
      </c>
      <c r="Q8" s="84">
        <v>2</v>
      </c>
      <c r="R8" s="88">
        <v>1</v>
      </c>
      <c r="S8" s="88">
        <v>634</v>
      </c>
      <c r="T8" s="84"/>
      <c r="U8" s="84" t="s">
        <v>88</v>
      </c>
      <c r="V8" s="88">
        <f>I8</f>
        <v>634</v>
      </c>
      <c r="W8" s="89">
        <f>T8*V8*H8</f>
        <v>0</v>
      </c>
      <c r="X8" s="90">
        <f>S8+W8</f>
        <v>634</v>
      </c>
      <c r="Y8" s="144"/>
      <c r="Z8" s="161">
        <v>0.05</v>
      </c>
      <c r="AA8" s="87">
        <f>+Z8*G8</f>
        <v>50</v>
      </c>
      <c r="AB8" s="144"/>
      <c r="AC8" s="92">
        <f>+AA8+X8+N8+G8</f>
        <v>1828</v>
      </c>
      <c r="AD8" s="88">
        <v>365</v>
      </c>
      <c r="AE8" s="88">
        <v>61</v>
      </c>
      <c r="AF8" s="88">
        <v>600</v>
      </c>
      <c r="AG8" s="88">
        <f>MAX(AC8:AF8)</f>
        <v>1828</v>
      </c>
      <c r="AH8" s="88">
        <f>IF(AG8&gt;0,ROUNDUP(AG8/C8,0),0)</f>
        <v>19</v>
      </c>
      <c r="AI8" s="93">
        <f>IF(G8&gt;0,+G8/AG8,0)</f>
        <v>0.54704595185995619</v>
      </c>
      <c r="AJ8" s="94">
        <v>1.65</v>
      </c>
      <c r="AK8" s="94">
        <f>+AJ8*1.196</f>
        <v>1.9733999999999998</v>
      </c>
      <c r="AL8" s="94">
        <f>AJ8*G8</f>
        <v>1650</v>
      </c>
      <c r="AM8" s="95">
        <f>+AL8*1.196</f>
        <v>1973.3999999999999</v>
      </c>
    </row>
    <row r="9" spans="1:1024" s="96" customFormat="1" ht="20.399999999999999" x14ac:dyDescent="0.3">
      <c r="A9" s="82"/>
      <c r="B9" s="83" t="s">
        <v>89</v>
      </c>
      <c r="C9" s="84">
        <v>1000</v>
      </c>
      <c r="D9" s="84" t="s">
        <v>90</v>
      </c>
      <c r="E9" s="85" t="s">
        <v>91</v>
      </c>
      <c r="F9" s="86"/>
      <c r="G9" s="82"/>
      <c r="H9" s="84"/>
      <c r="I9" s="85"/>
      <c r="J9" s="86"/>
      <c r="K9" s="82"/>
      <c r="L9" s="84"/>
      <c r="M9" s="84"/>
      <c r="N9" s="87">
        <f>K9*M9</f>
        <v>0</v>
      </c>
      <c r="O9" s="86"/>
      <c r="P9" s="82"/>
      <c r="Q9" s="84"/>
      <c r="R9" s="88"/>
      <c r="S9" s="88"/>
      <c r="T9" s="84"/>
      <c r="U9" s="84" t="s">
        <v>88</v>
      </c>
      <c r="V9" s="88"/>
      <c r="W9" s="89"/>
      <c r="X9" s="90"/>
      <c r="Y9" s="144"/>
      <c r="Z9" s="161"/>
      <c r="AA9" s="87"/>
      <c r="AB9" s="144"/>
      <c r="AC9" s="92"/>
      <c r="AD9" s="88"/>
      <c r="AE9" s="88"/>
      <c r="AF9" s="88"/>
      <c r="AG9" s="88"/>
      <c r="AH9" s="88"/>
      <c r="AI9" s="93"/>
      <c r="AJ9" s="94"/>
      <c r="AK9" s="94"/>
      <c r="AL9" s="94"/>
      <c r="AM9" s="95"/>
    </row>
    <row r="10" spans="1:1024" s="96" customFormat="1" ht="20.399999999999999" x14ac:dyDescent="0.3">
      <c r="A10" s="82"/>
      <c r="B10" s="83" t="s">
        <v>92</v>
      </c>
      <c r="C10" s="84">
        <v>1000</v>
      </c>
      <c r="D10" s="84" t="s">
        <v>93</v>
      </c>
      <c r="E10" s="85" t="s">
        <v>94</v>
      </c>
      <c r="F10" s="86"/>
      <c r="G10" s="82"/>
      <c r="H10" s="84"/>
      <c r="I10" s="85"/>
      <c r="J10" s="86"/>
      <c r="K10" s="82"/>
      <c r="L10" s="84"/>
      <c r="M10" s="84"/>
      <c r="N10" s="87">
        <f>K10*M10</f>
        <v>0</v>
      </c>
      <c r="O10" s="86"/>
      <c r="P10" s="82"/>
      <c r="Q10" s="84"/>
      <c r="R10" s="88"/>
      <c r="S10" s="88"/>
      <c r="T10" s="84"/>
      <c r="U10" s="84" t="s">
        <v>88</v>
      </c>
      <c r="V10" s="88"/>
      <c r="W10" s="89"/>
      <c r="X10" s="90"/>
      <c r="Y10" s="144"/>
      <c r="Z10" s="161"/>
      <c r="AA10" s="87"/>
      <c r="AB10" s="144"/>
      <c r="AC10" s="92"/>
      <c r="AD10" s="88"/>
      <c r="AE10" s="88"/>
      <c r="AF10" s="88"/>
      <c r="AG10" s="88">
        <f>MAX(AC10:AF10)</f>
        <v>0</v>
      </c>
      <c r="AH10" s="88"/>
      <c r="AI10" s="93"/>
      <c r="AJ10" s="94"/>
      <c r="AK10" s="94"/>
      <c r="AL10" s="94"/>
      <c r="AM10" s="95"/>
    </row>
    <row r="11" spans="1:1024" x14ac:dyDescent="0.3">
      <c r="A11" s="82" t="s">
        <v>95</v>
      </c>
      <c r="B11" s="84"/>
      <c r="C11" s="84"/>
      <c r="D11" s="84"/>
      <c r="E11" s="85"/>
      <c r="F11" s="86"/>
      <c r="G11" s="82"/>
      <c r="H11" s="84"/>
      <c r="I11" s="85"/>
      <c r="J11" s="86"/>
      <c r="K11" s="82"/>
      <c r="L11" s="84"/>
      <c r="M11" s="84"/>
      <c r="N11" s="87"/>
      <c r="O11" s="86"/>
      <c r="P11" s="82"/>
      <c r="Q11" s="84"/>
      <c r="R11" s="88"/>
      <c r="S11" s="88"/>
      <c r="T11" s="84"/>
      <c r="U11" s="84"/>
      <c r="V11" s="88"/>
      <c r="W11" s="89"/>
      <c r="X11" s="90"/>
      <c r="Y11" s="144"/>
      <c r="Z11" s="161"/>
      <c r="AA11" s="87"/>
      <c r="AB11" s="144"/>
      <c r="AC11" s="92"/>
      <c r="AD11" s="88"/>
      <c r="AE11" s="88"/>
      <c r="AF11" s="88"/>
      <c r="AG11" s="88"/>
      <c r="AH11" s="88"/>
      <c r="AI11" s="93"/>
      <c r="AJ11" s="94"/>
      <c r="AK11" s="94"/>
      <c r="AL11" s="94"/>
      <c r="AM11" s="95"/>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s="57" customFormat="1" ht="20.399999999999999" x14ac:dyDescent="0.3">
      <c r="A12" s="82" t="s">
        <v>96</v>
      </c>
      <c r="B12" s="84"/>
      <c r="C12" s="84"/>
      <c r="D12" s="84"/>
      <c r="E12" s="85"/>
      <c r="F12" s="34"/>
      <c r="G12" s="82"/>
      <c r="H12" s="84"/>
      <c r="I12" s="85"/>
      <c r="J12" s="38"/>
      <c r="K12" s="82"/>
      <c r="L12" s="84"/>
      <c r="M12" s="84"/>
      <c r="N12" s="87"/>
      <c r="O12" s="68"/>
      <c r="P12" s="82"/>
      <c r="Q12" s="84"/>
      <c r="R12" s="88"/>
      <c r="S12" s="88"/>
      <c r="T12" s="84"/>
      <c r="U12" s="84"/>
      <c r="V12" s="88"/>
      <c r="W12" s="89"/>
      <c r="X12" s="90"/>
      <c r="Y12" s="145"/>
      <c r="Z12" s="161"/>
      <c r="AA12" s="87"/>
      <c r="AB12" s="145"/>
      <c r="AC12" s="92"/>
      <c r="AD12" s="88"/>
      <c r="AE12" s="88"/>
      <c r="AF12" s="88"/>
      <c r="AG12" s="88"/>
      <c r="AH12" s="88"/>
      <c r="AI12" s="93"/>
      <c r="AJ12" s="94"/>
      <c r="AK12" s="94"/>
      <c r="AL12" s="94"/>
      <c r="AM12" s="95"/>
    </row>
    <row r="13" spans="1:1024" s="96" customFormat="1" ht="20.399999999999999" x14ac:dyDescent="0.3">
      <c r="A13" s="82"/>
      <c r="B13" s="84"/>
      <c r="C13" s="84"/>
      <c r="D13" s="84"/>
      <c r="E13" s="85"/>
      <c r="F13" s="86"/>
      <c r="G13" s="82"/>
      <c r="H13" s="84"/>
      <c r="I13" s="85"/>
      <c r="J13" s="86"/>
      <c r="K13" s="82"/>
      <c r="L13" s="84"/>
      <c r="M13" s="84"/>
      <c r="N13" s="87"/>
      <c r="O13" s="86"/>
      <c r="P13" s="82"/>
      <c r="Q13" s="84"/>
      <c r="R13" s="88"/>
      <c r="S13" s="88"/>
      <c r="T13" s="84"/>
      <c r="U13" s="84"/>
      <c r="V13" s="88"/>
      <c r="W13" s="89"/>
      <c r="X13" s="90"/>
      <c r="Y13" s="144"/>
      <c r="Z13" s="161"/>
      <c r="AA13" s="87"/>
      <c r="AB13" s="144"/>
      <c r="AC13" s="92"/>
      <c r="AD13" s="88"/>
      <c r="AE13" s="88"/>
      <c r="AF13" s="88"/>
      <c r="AG13" s="88"/>
      <c r="AH13" s="88"/>
      <c r="AI13" s="93"/>
      <c r="AJ13" s="94"/>
      <c r="AK13" s="94"/>
      <c r="AL13" s="94"/>
      <c r="AM13" s="95"/>
    </row>
    <row r="14" spans="1:1024" x14ac:dyDescent="0.3">
      <c r="A14" s="80"/>
      <c r="B14" s="81"/>
      <c r="C14" s="60"/>
      <c r="D14" s="60"/>
      <c r="E14" s="61"/>
      <c r="F14" s="86"/>
      <c r="G14" s="62"/>
      <c r="H14" s="63"/>
      <c r="I14" s="64"/>
      <c r="J14" s="86"/>
      <c r="K14" s="65"/>
      <c r="L14" s="66"/>
      <c r="M14" s="66"/>
      <c r="N14" s="67"/>
      <c r="O14" s="86"/>
      <c r="P14" s="69"/>
      <c r="Q14" s="70"/>
      <c r="R14" s="70"/>
      <c r="S14" s="70"/>
      <c r="T14" s="70"/>
      <c r="U14" s="70"/>
      <c r="V14" s="70"/>
      <c r="W14" s="71"/>
      <c r="X14" s="72"/>
      <c r="Y14" s="86"/>
      <c r="Z14" s="73"/>
      <c r="AA14" s="74"/>
      <c r="AB14" s="86"/>
      <c r="AC14" s="75"/>
      <c r="AD14" s="76"/>
      <c r="AE14" s="76"/>
      <c r="AF14" s="76"/>
      <c r="AG14" s="76"/>
      <c r="AH14" s="76"/>
      <c r="AI14" s="76"/>
      <c r="AJ14" s="77"/>
      <c r="AK14" s="77"/>
      <c r="AL14" s="78"/>
      <c r="AM14" s="79"/>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s="97" customFormat="1" ht="20.399999999999999" x14ac:dyDescent="0.35">
      <c r="A15" s="82" t="s">
        <v>97</v>
      </c>
      <c r="B15" s="84"/>
      <c r="C15" s="84"/>
      <c r="D15" s="84"/>
      <c r="E15" s="85"/>
      <c r="F15" s="16"/>
      <c r="G15" s="82"/>
      <c r="H15" s="84"/>
      <c r="I15" s="85"/>
      <c r="J15" s="16"/>
      <c r="K15" s="82"/>
      <c r="L15" s="84"/>
      <c r="M15" s="84"/>
      <c r="N15" s="87"/>
      <c r="O15" s="16"/>
      <c r="P15" s="82"/>
      <c r="Q15" s="84"/>
      <c r="R15" s="88"/>
      <c r="S15" s="88"/>
      <c r="T15" s="84"/>
      <c r="U15" s="84"/>
      <c r="V15" s="88"/>
      <c r="W15" s="89"/>
      <c r="X15" s="90"/>
      <c r="Y15" s="16"/>
      <c r="Z15" s="91"/>
      <c r="AA15" s="87"/>
      <c r="AB15" s="146"/>
      <c r="AC15" s="92"/>
      <c r="AD15" s="88"/>
      <c r="AE15" s="88"/>
      <c r="AF15" s="88"/>
      <c r="AG15" s="88">
        <f>MAX(AC15:AF15)</f>
        <v>0</v>
      </c>
      <c r="AH15" s="88">
        <f>IF(AG15&gt;0,ROUNDUP(AG15/C15,0),0)</f>
        <v>0</v>
      </c>
      <c r="AI15" s="93">
        <f>IF(G15&gt;0,+G15/AG15,0)</f>
        <v>0</v>
      </c>
      <c r="AJ15" s="142"/>
      <c r="AK15" s="94">
        <f>+AJ15*1.196</f>
        <v>0</v>
      </c>
      <c r="AL15" s="94">
        <f>AJ15*G15</f>
        <v>0</v>
      </c>
      <c r="AM15" s="95">
        <f>+AL15*1.196</f>
        <v>0</v>
      </c>
    </row>
    <row r="16" spans="1:1024" s="57" customFormat="1" ht="62.25" customHeight="1" x14ac:dyDescent="0.3">
      <c r="A16" s="98" t="s">
        <v>98</v>
      </c>
      <c r="B16" s="99"/>
      <c r="C16" s="99"/>
      <c r="D16" s="99"/>
      <c r="E16" s="100"/>
      <c r="F16" s="101"/>
      <c r="G16" s="98"/>
      <c r="H16" s="99"/>
      <c r="I16" s="100"/>
      <c r="J16" s="102"/>
      <c r="K16" s="98"/>
      <c r="L16" s="99"/>
      <c r="M16" s="99"/>
      <c r="N16" s="103"/>
      <c r="O16" s="101"/>
      <c r="P16" s="98"/>
      <c r="Q16" s="99"/>
      <c r="R16" s="104"/>
      <c r="S16" s="104"/>
      <c r="T16" s="99"/>
      <c r="U16" s="99"/>
      <c r="V16" s="104"/>
      <c r="W16" s="105"/>
      <c r="X16" s="106"/>
      <c r="Y16" s="101"/>
      <c r="Z16" s="107"/>
      <c r="AA16" s="103"/>
      <c r="AB16" s="147"/>
      <c r="AC16" s="108"/>
      <c r="AD16" s="104"/>
      <c r="AE16" s="104"/>
      <c r="AF16" s="104"/>
      <c r="AG16" s="104">
        <f>MAX(AC16:AF16)</f>
        <v>0</v>
      </c>
      <c r="AH16" s="104">
        <f>IF(AG16&gt;0,ROUNDUP(AG16/C16,0),0)</f>
        <v>0</v>
      </c>
      <c r="AI16" s="109">
        <f>IF(G16&gt;0,+G16/AG16,0)</f>
        <v>0</v>
      </c>
      <c r="AJ16" s="143"/>
      <c r="AK16" s="110">
        <f>+AJ16*1.196</f>
        <v>0</v>
      </c>
      <c r="AL16" s="110">
        <f>AJ16*G16</f>
        <v>0</v>
      </c>
      <c r="AM16" s="111">
        <f>+AL16*1.196</f>
        <v>0</v>
      </c>
    </row>
    <row r="17" spans="1:1024" x14ac:dyDescent="0.3">
      <c r="A17" s="16"/>
      <c r="B17" s="16"/>
      <c r="C17" s="16"/>
      <c r="D17" s="16"/>
      <c r="E17" s="16"/>
      <c r="F17" s="34"/>
      <c r="G17" s="16"/>
      <c r="H17" s="16"/>
      <c r="I17" s="16"/>
      <c r="J17" s="38"/>
      <c r="K17" s="16"/>
      <c r="L17" s="16"/>
      <c r="M17" s="16"/>
      <c r="N17" s="16"/>
      <c r="O17" s="68"/>
      <c r="P17" s="16"/>
      <c r="Q17" s="16"/>
      <c r="R17" s="16"/>
      <c r="S17" s="16"/>
      <c r="T17" s="16"/>
      <c r="U17" s="16"/>
      <c r="V17" s="16"/>
      <c r="W17" s="112"/>
      <c r="X17" s="112"/>
      <c r="Y17" s="68"/>
      <c r="Z17" s="113"/>
      <c r="AA17" s="16"/>
      <c r="AB17" s="68"/>
      <c r="AC17" s="16"/>
      <c r="AD17" s="16"/>
      <c r="AE17" s="16"/>
      <c r="AF17" s="16"/>
      <c r="AG17" s="16"/>
      <c r="AH17" s="16"/>
      <c r="AI17" s="16"/>
      <c r="AJ17" s="114"/>
      <c r="AK17" s="114"/>
      <c r="AL17" s="114"/>
      <c r="AM17" s="114"/>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s="96" customFormat="1" ht="20.399999999999999" x14ac:dyDescent="0.3">
      <c r="A18" s="115" t="s">
        <v>99</v>
      </c>
      <c r="B18" s="116"/>
      <c r="C18" s="117"/>
      <c r="D18" s="117"/>
      <c r="E18" s="118"/>
      <c r="F18" s="86"/>
      <c r="G18" s="119"/>
      <c r="H18" s="120"/>
      <c r="I18" s="121"/>
      <c r="J18" s="86"/>
      <c r="K18" s="122"/>
      <c r="L18" s="123"/>
      <c r="M18" s="123"/>
      <c r="N18" s="124"/>
      <c r="O18" s="86"/>
      <c r="P18" s="125"/>
      <c r="Q18" s="126"/>
      <c r="R18" s="126"/>
      <c r="S18" s="126"/>
      <c r="T18" s="126"/>
      <c r="U18" s="126"/>
      <c r="V18" s="126"/>
      <c r="W18" s="127"/>
      <c r="X18" s="128"/>
      <c r="Y18" s="86"/>
      <c r="Z18" s="129"/>
      <c r="AA18" s="130"/>
      <c r="AB18" s="86"/>
      <c r="AC18" s="131"/>
      <c r="AD18" s="132"/>
      <c r="AE18" s="132"/>
      <c r="AF18" s="132"/>
      <c r="AG18" s="132"/>
      <c r="AH18" s="132"/>
      <c r="AI18" s="132"/>
      <c r="AJ18" s="133"/>
      <c r="AK18" s="133"/>
      <c r="AL18" s="134"/>
      <c r="AM18" s="135"/>
    </row>
    <row r="19" spans="1:1024" x14ac:dyDescent="0.3">
      <c r="A19" s="136"/>
      <c r="B19" s="137"/>
      <c r="C19" s="60"/>
      <c r="D19" s="60"/>
      <c r="E19" s="61"/>
      <c r="F19" s="86"/>
      <c r="G19" s="62"/>
      <c r="H19" s="63"/>
      <c r="I19" s="64"/>
      <c r="J19" s="86"/>
      <c r="K19" s="65"/>
      <c r="L19" s="66"/>
      <c r="M19" s="66"/>
      <c r="N19" s="67"/>
      <c r="O19" s="86"/>
      <c r="P19" s="69"/>
      <c r="Q19" s="70"/>
      <c r="R19" s="70"/>
      <c r="S19" s="70"/>
      <c r="T19" s="70"/>
      <c r="U19" s="70"/>
      <c r="V19" s="70"/>
      <c r="W19" s="71"/>
      <c r="X19" s="72"/>
      <c r="Y19" s="86"/>
      <c r="Z19" s="73"/>
      <c r="AA19" s="74"/>
      <c r="AB19" s="86"/>
      <c r="AC19" s="75"/>
      <c r="AD19" s="76"/>
      <c r="AE19" s="76"/>
      <c r="AF19" s="76"/>
      <c r="AG19" s="76"/>
      <c r="AH19" s="76"/>
      <c r="AI19" s="76"/>
      <c r="AJ19" s="77"/>
      <c r="AK19" s="77"/>
      <c r="AL19" s="78"/>
      <c r="AM19" s="7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s="57" customFormat="1" ht="20.399999999999999" x14ac:dyDescent="0.3">
      <c r="A20" s="82" t="s">
        <v>100</v>
      </c>
      <c r="B20" s="138"/>
      <c r="C20" s="84"/>
      <c r="D20" s="84" t="s">
        <v>101</v>
      </c>
      <c r="E20" s="85"/>
      <c r="F20" s="34"/>
      <c r="G20" s="82"/>
      <c r="H20" s="84"/>
      <c r="I20" s="85"/>
      <c r="J20" s="38"/>
      <c r="K20" s="82"/>
      <c r="L20" s="84"/>
      <c r="M20" s="84"/>
      <c r="N20" s="87"/>
      <c r="O20" s="68"/>
      <c r="P20" s="82"/>
      <c r="Q20" s="84"/>
      <c r="R20" s="88"/>
      <c r="S20" s="88"/>
      <c r="T20" s="84"/>
      <c r="U20" s="84"/>
      <c r="V20" s="88"/>
      <c r="W20" s="89"/>
      <c r="X20" s="90"/>
      <c r="Y20" s="145"/>
      <c r="Z20" s="161"/>
      <c r="AA20" s="87"/>
      <c r="AB20" s="145"/>
      <c r="AC20" s="92"/>
      <c r="AD20" s="88">
        <v>186</v>
      </c>
      <c r="AE20" s="88"/>
      <c r="AF20" s="88"/>
      <c r="AG20" s="88">
        <f>MAX(AC20:AF20)</f>
        <v>186</v>
      </c>
      <c r="AH20" s="88">
        <v>2</v>
      </c>
      <c r="AI20" s="93"/>
      <c r="AJ20" s="142"/>
      <c r="AK20" s="94">
        <f>+AJ20*1.196</f>
        <v>0</v>
      </c>
      <c r="AL20" s="94">
        <f>AJ20*G20</f>
        <v>0</v>
      </c>
      <c r="AM20" s="95">
        <f>+AL20*1.196</f>
        <v>0</v>
      </c>
    </row>
    <row r="21" spans="1:1024" s="96" customFormat="1" ht="20.399999999999999" x14ac:dyDescent="0.3">
      <c r="A21" s="82"/>
      <c r="B21" s="138"/>
      <c r="C21" s="84"/>
      <c r="D21" s="84"/>
      <c r="E21" s="85"/>
      <c r="F21" s="86"/>
      <c r="G21" s="82"/>
      <c r="H21" s="84"/>
      <c r="I21" s="85"/>
      <c r="J21" s="86"/>
      <c r="K21" s="82"/>
      <c r="L21" s="84"/>
      <c r="M21" s="84"/>
      <c r="N21" s="87"/>
      <c r="O21" s="86"/>
      <c r="P21" s="82"/>
      <c r="Q21" s="84"/>
      <c r="R21" s="88"/>
      <c r="S21" s="88"/>
      <c r="T21" s="84"/>
      <c r="U21" s="84"/>
      <c r="V21" s="88"/>
      <c r="W21" s="89"/>
      <c r="X21" s="90"/>
      <c r="Y21" s="144"/>
      <c r="Z21" s="161"/>
      <c r="AA21" s="87"/>
      <c r="AB21" s="144"/>
      <c r="AC21" s="92"/>
      <c r="AD21" s="88"/>
      <c r="AE21" s="88"/>
      <c r="AF21" s="88"/>
      <c r="AG21" s="88">
        <f>MAX(AC21:AF21)</f>
        <v>0</v>
      </c>
      <c r="AH21" s="88"/>
      <c r="AI21" s="93"/>
      <c r="AJ21" s="142"/>
      <c r="AK21" s="94">
        <f>+AJ21*1.196</f>
        <v>0</v>
      </c>
      <c r="AL21" s="94">
        <f>AJ21*G21</f>
        <v>0</v>
      </c>
      <c r="AM21" s="95">
        <f>+AL21*1.196</f>
        <v>0</v>
      </c>
    </row>
    <row r="22" spans="1:1024" x14ac:dyDescent="0.3">
      <c r="A22" s="80"/>
      <c r="B22" s="137"/>
      <c r="C22" s="60"/>
      <c r="D22" s="60"/>
      <c r="E22" s="61"/>
      <c r="F22" s="86"/>
      <c r="G22" s="62"/>
      <c r="H22" s="63"/>
      <c r="I22" s="64"/>
      <c r="J22" s="86"/>
      <c r="K22" s="65"/>
      <c r="L22" s="66"/>
      <c r="M22" s="66"/>
      <c r="N22" s="67"/>
      <c r="O22" s="86"/>
      <c r="P22" s="69"/>
      <c r="Q22" s="70"/>
      <c r="R22" s="70"/>
      <c r="S22" s="70"/>
      <c r="T22" s="70"/>
      <c r="U22" s="70"/>
      <c r="V22" s="70"/>
      <c r="W22" s="71"/>
      <c r="X22" s="72"/>
      <c r="Y22" s="86"/>
      <c r="Z22" s="73"/>
      <c r="AA22" s="74"/>
      <c r="AB22" s="86"/>
      <c r="AC22" s="75"/>
      <c r="AD22" s="76"/>
      <c r="AE22" s="76"/>
      <c r="AF22" s="76"/>
      <c r="AG22" s="76"/>
      <c r="AH22" s="76"/>
      <c r="AI22" s="76"/>
      <c r="AJ22" s="77"/>
      <c r="AK22" s="77"/>
      <c r="AL22" s="78"/>
      <c r="AM22" s="79"/>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97" customFormat="1" ht="20.399999999999999" x14ac:dyDescent="0.35">
      <c r="A23" s="82" t="s">
        <v>97</v>
      </c>
      <c r="B23" s="138"/>
      <c r="C23" s="84"/>
      <c r="D23" s="84"/>
      <c r="E23" s="85"/>
      <c r="F23" s="16"/>
      <c r="G23" s="82"/>
      <c r="H23" s="84"/>
      <c r="I23" s="85"/>
      <c r="J23" s="16"/>
      <c r="K23" s="82"/>
      <c r="L23" s="84"/>
      <c r="M23" s="84"/>
      <c r="N23" s="87"/>
      <c r="O23" s="16"/>
      <c r="P23" s="82"/>
      <c r="Q23" s="84"/>
      <c r="R23" s="88"/>
      <c r="S23" s="88"/>
      <c r="T23" s="84"/>
      <c r="U23" s="84"/>
      <c r="V23" s="88"/>
      <c r="W23" s="89"/>
      <c r="X23" s="90"/>
      <c r="Y23" s="146"/>
      <c r="Z23" s="161"/>
      <c r="AA23" s="87"/>
      <c r="AB23" s="146"/>
      <c r="AC23" s="92"/>
      <c r="AD23" s="88"/>
      <c r="AE23" s="88"/>
      <c r="AF23" s="88"/>
      <c r="AG23" s="88">
        <f>MAX(AC23:AF23)</f>
        <v>0</v>
      </c>
      <c r="AH23" s="88"/>
      <c r="AI23" s="93"/>
      <c r="AJ23" s="142"/>
      <c r="AK23" s="94">
        <f>+AJ23*1.196</f>
        <v>0</v>
      </c>
      <c r="AL23" s="94">
        <f>AJ23*G23</f>
        <v>0</v>
      </c>
      <c r="AM23" s="95">
        <f>+AL23*1.196</f>
        <v>0</v>
      </c>
    </row>
    <row r="24" spans="1:1024" s="57" customFormat="1" ht="62.25" customHeight="1" x14ac:dyDescent="0.3">
      <c r="A24" s="98" t="s">
        <v>102</v>
      </c>
      <c r="B24" s="139"/>
      <c r="C24" s="99"/>
      <c r="D24" s="99"/>
      <c r="E24" s="100"/>
      <c r="F24" s="101"/>
      <c r="G24" s="98"/>
      <c r="H24" s="99"/>
      <c r="I24" s="100"/>
      <c r="J24" s="102"/>
      <c r="K24" s="98"/>
      <c r="L24" s="99"/>
      <c r="M24" s="99"/>
      <c r="N24" s="103"/>
      <c r="O24" s="101"/>
      <c r="P24" s="98"/>
      <c r="Q24" s="99"/>
      <c r="R24" s="104"/>
      <c r="S24" s="104"/>
      <c r="T24" s="99"/>
      <c r="U24" s="99"/>
      <c r="V24" s="104"/>
      <c r="W24" s="105"/>
      <c r="X24" s="106"/>
      <c r="Y24" s="147"/>
      <c r="Z24" s="162"/>
      <c r="AA24" s="103"/>
      <c r="AB24" s="147"/>
      <c r="AC24" s="108"/>
      <c r="AD24" s="104"/>
      <c r="AE24" s="104"/>
      <c r="AF24" s="104"/>
      <c r="AG24" s="104">
        <f>MAX(AC24:AF24)</f>
        <v>0</v>
      </c>
      <c r="AH24" s="104"/>
      <c r="AI24" s="109"/>
      <c r="AJ24" s="143"/>
      <c r="AK24" s="110">
        <f>+AJ24*1.196</f>
        <v>0</v>
      </c>
      <c r="AL24" s="110">
        <f>AJ24*G24</f>
        <v>0</v>
      </c>
      <c r="AM24" s="111">
        <f>+AL24*1.196</f>
        <v>0</v>
      </c>
    </row>
    <row r="25" spans="1:1024" x14ac:dyDescent="0.3">
      <c r="A25" s="16"/>
      <c r="B25" s="16"/>
      <c r="C25" s="16"/>
      <c r="D25" s="16"/>
      <c r="E25" s="16"/>
      <c r="F25" s="68"/>
      <c r="G25" s="16"/>
      <c r="H25" s="16"/>
      <c r="I25" s="16"/>
      <c r="J25" s="38"/>
      <c r="K25" s="16"/>
      <c r="L25" s="16"/>
      <c r="M25" s="16"/>
      <c r="N25" s="16"/>
      <c r="O25" s="68"/>
      <c r="P25" s="16"/>
      <c r="Q25" s="16"/>
      <c r="R25" s="16"/>
      <c r="S25" s="16"/>
      <c r="T25" s="16"/>
      <c r="U25" s="16"/>
      <c r="V25" s="16"/>
      <c r="W25" s="112"/>
      <c r="X25" s="112"/>
      <c r="Y25" s="68"/>
      <c r="Z25" s="113"/>
      <c r="AA25" s="16"/>
      <c r="AB25" s="68"/>
      <c r="AC25" s="16"/>
      <c r="AD25" s="16"/>
      <c r="AE25" s="16"/>
      <c r="AF25" s="16"/>
      <c r="AG25" s="16"/>
      <c r="AH25" s="16"/>
      <c r="AI25" s="16"/>
      <c r="AJ25" s="114"/>
      <c r="AK25" s="114"/>
      <c r="AL25" s="114"/>
      <c r="AM25" s="114"/>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s="96" customFormat="1" ht="20.399999999999999" x14ac:dyDescent="0.3">
      <c r="A26" s="140" t="s">
        <v>103</v>
      </c>
      <c r="B26" s="116"/>
      <c r="C26" s="117"/>
      <c r="D26" s="117"/>
      <c r="E26" s="118"/>
      <c r="F26" s="86"/>
      <c r="G26" s="119"/>
      <c r="H26" s="120"/>
      <c r="I26" s="121"/>
      <c r="J26" s="86"/>
      <c r="K26" s="122"/>
      <c r="L26" s="123"/>
      <c r="M26" s="123"/>
      <c r="N26" s="124"/>
      <c r="O26" s="86"/>
      <c r="P26" s="125"/>
      <c r="Q26" s="126"/>
      <c r="R26" s="126"/>
      <c r="S26" s="126"/>
      <c r="T26" s="126"/>
      <c r="U26" s="126"/>
      <c r="V26" s="126"/>
      <c r="W26" s="127"/>
      <c r="X26" s="128"/>
      <c r="Y26" s="86"/>
      <c r="Z26" s="129"/>
      <c r="AA26" s="130"/>
      <c r="AB26" s="86"/>
      <c r="AC26" s="131"/>
      <c r="AD26" s="132"/>
      <c r="AE26" s="132"/>
      <c r="AF26" s="132"/>
      <c r="AG26" s="132"/>
      <c r="AH26" s="132"/>
      <c r="AI26" s="132"/>
      <c r="AJ26" s="133"/>
      <c r="AK26" s="133"/>
      <c r="AL26" s="134"/>
      <c r="AM26" s="135"/>
    </row>
    <row r="27" spans="1:1024" s="57" customFormat="1" ht="20.399999999999999" x14ac:dyDescent="0.3">
      <c r="A27" s="80"/>
      <c r="B27" s="137"/>
      <c r="C27" s="60"/>
      <c r="D27" s="60"/>
      <c r="E27" s="61"/>
      <c r="F27" s="34"/>
      <c r="G27" s="62"/>
      <c r="H27" s="63"/>
      <c r="I27" s="64"/>
      <c r="J27" s="38"/>
      <c r="K27" s="65"/>
      <c r="L27" s="66"/>
      <c r="M27" s="66"/>
      <c r="N27" s="67"/>
      <c r="O27" s="68"/>
      <c r="P27" s="69"/>
      <c r="Q27" s="70"/>
      <c r="R27" s="70"/>
      <c r="S27" s="70"/>
      <c r="T27" s="70"/>
      <c r="U27" s="70"/>
      <c r="V27" s="70"/>
      <c r="W27" s="71"/>
      <c r="X27" s="72"/>
      <c r="Y27" s="68"/>
      <c r="Z27" s="73"/>
      <c r="AA27" s="74"/>
      <c r="AB27" s="68"/>
      <c r="AC27" s="75"/>
      <c r="AD27" s="76"/>
      <c r="AE27" s="76"/>
      <c r="AF27" s="76"/>
      <c r="AG27" s="76"/>
      <c r="AH27" s="76"/>
      <c r="AI27" s="76"/>
      <c r="AJ27" s="77"/>
      <c r="AK27" s="77"/>
      <c r="AL27" s="78"/>
      <c r="AM27" s="79"/>
    </row>
    <row r="28" spans="1:1024" s="96" customFormat="1" ht="20.399999999999999" x14ac:dyDescent="0.3">
      <c r="A28" s="82" t="s">
        <v>104</v>
      </c>
      <c r="B28" s="138"/>
      <c r="C28" s="84"/>
      <c r="D28" s="84" t="s">
        <v>105</v>
      </c>
      <c r="E28" s="141"/>
      <c r="F28" s="86"/>
      <c r="G28" s="82"/>
      <c r="H28" s="84"/>
      <c r="I28" s="85"/>
      <c r="J28" s="86"/>
      <c r="K28" s="82"/>
      <c r="L28" s="84"/>
      <c r="M28" s="84"/>
      <c r="N28" s="87"/>
      <c r="O28" s="86"/>
      <c r="P28" s="82"/>
      <c r="Q28" s="84"/>
      <c r="R28" s="88"/>
      <c r="S28" s="88"/>
      <c r="T28" s="84"/>
      <c r="U28" s="84"/>
      <c r="V28" s="88"/>
      <c r="W28" s="89"/>
      <c r="X28" s="90"/>
      <c r="Y28" s="86"/>
      <c r="Z28" s="91"/>
      <c r="AA28" s="87"/>
      <c r="AB28" s="86"/>
      <c r="AC28" s="92"/>
      <c r="AD28" s="88">
        <v>186</v>
      </c>
      <c r="AE28" s="88"/>
      <c r="AF28" s="84"/>
      <c r="AG28" s="88">
        <f>MAX(AC28:AF28)</f>
        <v>186</v>
      </c>
      <c r="AH28" s="88">
        <v>4</v>
      </c>
      <c r="AI28" s="93"/>
      <c r="AJ28" s="142"/>
      <c r="AK28" s="94">
        <f>+AJ28*1.196</f>
        <v>0</v>
      </c>
      <c r="AL28" s="94">
        <f>AJ28*G28</f>
        <v>0</v>
      </c>
      <c r="AM28" s="95">
        <f>+AL28*1.196</f>
        <v>0</v>
      </c>
    </row>
    <row r="29" spans="1:1024" s="97" customFormat="1" ht="20.399999999999999" x14ac:dyDescent="0.35">
      <c r="A29" s="80"/>
      <c r="B29" s="137"/>
      <c r="C29" s="60"/>
      <c r="D29" s="60"/>
      <c r="E29" s="61"/>
      <c r="F29" s="16"/>
      <c r="G29" s="62"/>
      <c r="H29" s="63"/>
      <c r="I29" s="64"/>
      <c r="J29" s="16"/>
      <c r="K29" s="65"/>
      <c r="L29" s="66"/>
      <c r="M29" s="66"/>
      <c r="N29" s="67"/>
      <c r="O29" s="16"/>
      <c r="P29" s="69"/>
      <c r="Q29" s="70"/>
      <c r="R29" s="70"/>
      <c r="S29" s="70"/>
      <c r="T29" s="70"/>
      <c r="U29" s="70"/>
      <c r="V29" s="70"/>
      <c r="W29" s="71"/>
      <c r="X29" s="72"/>
      <c r="Y29" s="16"/>
      <c r="Z29" s="73"/>
      <c r="AA29" s="74"/>
      <c r="AB29" s="16"/>
      <c r="AC29" s="75"/>
      <c r="AD29" s="76"/>
      <c r="AE29" s="76"/>
      <c r="AF29" s="76"/>
      <c r="AG29" s="76"/>
      <c r="AH29" s="76"/>
      <c r="AI29" s="76"/>
      <c r="AJ29" s="77"/>
      <c r="AK29" s="77"/>
      <c r="AL29" s="78"/>
      <c r="AM29" s="79"/>
    </row>
    <row r="30" spans="1:1024" s="57" customFormat="1" ht="62.25" customHeight="1" x14ac:dyDescent="0.3">
      <c r="A30" s="98"/>
      <c r="B30" s="99"/>
      <c r="C30" s="99"/>
      <c r="D30" s="99"/>
      <c r="E30" s="100"/>
      <c r="F30" s="101"/>
      <c r="G30" s="98"/>
      <c r="H30" s="99"/>
      <c r="I30" s="100"/>
      <c r="J30" s="102"/>
      <c r="K30" s="98"/>
      <c r="L30" s="99"/>
      <c r="M30" s="99"/>
      <c r="N30" s="103"/>
      <c r="O30" s="101"/>
      <c r="P30" s="98"/>
      <c r="Q30" s="99"/>
      <c r="R30" s="104"/>
      <c r="S30" s="104"/>
      <c r="T30" s="99"/>
      <c r="U30" s="99"/>
      <c r="V30" s="104"/>
      <c r="W30" s="105"/>
      <c r="X30" s="106"/>
      <c r="Y30" s="101"/>
      <c r="Z30" s="107"/>
      <c r="AA30" s="103"/>
      <c r="AB30" s="147"/>
      <c r="AC30" s="108"/>
      <c r="AD30" s="104"/>
      <c r="AE30" s="104"/>
      <c r="AF30" s="99"/>
      <c r="AG30" s="104">
        <f>MAX(AC30:AF30)</f>
        <v>0</v>
      </c>
      <c r="AH30" s="104"/>
      <c r="AI30" s="109"/>
      <c r="AJ30" s="143"/>
      <c r="AK30" s="110">
        <f>+AJ30*1.196</f>
        <v>0</v>
      </c>
      <c r="AL30" s="110">
        <f>AJ30*G30</f>
        <v>0</v>
      </c>
      <c r="AM30" s="111">
        <f>+AL30*1.196</f>
        <v>0</v>
      </c>
    </row>
    <row r="31" spans="1:1024" x14ac:dyDescent="0.3">
      <c r="A31" s="16"/>
      <c r="B31" s="16"/>
      <c r="C31" s="16"/>
      <c r="D31" s="16"/>
      <c r="E31" s="16"/>
      <c r="F31" s="34"/>
      <c r="G31" s="16"/>
      <c r="H31" s="16"/>
      <c r="I31" s="16"/>
      <c r="J31" s="38"/>
      <c r="K31" s="16"/>
      <c r="L31" s="16"/>
      <c r="M31" s="16"/>
      <c r="N31" s="16"/>
      <c r="O31" s="68"/>
      <c r="P31" s="16"/>
      <c r="Q31" s="16"/>
      <c r="R31" s="16"/>
      <c r="S31" s="16"/>
      <c r="T31" s="16"/>
      <c r="U31" s="16"/>
      <c r="V31" s="16"/>
      <c r="W31" s="112"/>
      <c r="X31" s="112"/>
      <c r="Y31" s="68"/>
      <c r="Z31" s="113"/>
      <c r="AA31" s="16"/>
      <c r="AB31" s="68"/>
      <c r="AC31" s="16"/>
      <c r="AD31" s="16"/>
      <c r="AE31" s="16"/>
      <c r="AF31" s="16"/>
      <c r="AG31" s="16"/>
      <c r="AH31" s="16"/>
      <c r="AI31" s="16"/>
      <c r="AJ31" s="114"/>
      <c r="AK31" s="114"/>
      <c r="AL31" s="114"/>
      <c r="AM31" s="114"/>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s="96" customFormat="1" ht="20.399999999999999" x14ac:dyDescent="0.3">
      <c r="A32" s="140" t="s">
        <v>106</v>
      </c>
      <c r="B32" s="116"/>
      <c r="C32" s="117"/>
      <c r="D32" s="117"/>
      <c r="E32" s="118"/>
      <c r="F32" s="86"/>
      <c r="G32" s="119"/>
      <c r="H32" s="120"/>
      <c r="I32" s="121"/>
      <c r="J32" s="86"/>
      <c r="K32" s="122"/>
      <c r="L32" s="123"/>
      <c r="M32" s="123"/>
      <c r="N32" s="124"/>
      <c r="O32" s="86"/>
      <c r="P32" s="125"/>
      <c r="Q32" s="126"/>
      <c r="R32" s="126"/>
      <c r="S32" s="126"/>
      <c r="T32" s="126"/>
      <c r="U32" s="126"/>
      <c r="V32" s="126"/>
      <c r="W32" s="127"/>
      <c r="X32" s="128"/>
      <c r="Y32" s="86"/>
      <c r="Z32" s="129"/>
      <c r="AA32" s="130"/>
      <c r="AB32" s="86"/>
      <c r="AC32" s="131"/>
      <c r="AD32" s="132"/>
      <c r="AE32" s="132"/>
      <c r="AF32" s="132"/>
      <c r="AG32" s="132"/>
      <c r="AH32" s="132"/>
      <c r="AI32" s="132"/>
      <c r="AJ32" s="133"/>
      <c r="AK32" s="133"/>
      <c r="AL32" s="134"/>
      <c r="AM32" s="135"/>
    </row>
    <row r="33" spans="1:1024" x14ac:dyDescent="0.3">
      <c r="A33" s="80"/>
      <c r="B33" s="81"/>
      <c r="C33" s="60"/>
      <c r="D33" s="60"/>
      <c r="E33" s="61"/>
      <c r="F33" s="86"/>
      <c r="G33" s="62"/>
      <c r="H33" s="63"/>
      <c r="I33" s="64"/>
      <c r="J33" s="86"/>
      <c r="K33" s="65"/>
      <c r="L33" s="66"/>
      <c r="M33" s="66"/>
      <c r="N33" s="67"/>
      <c r="O33" s="86"/>
      <c r="P33" s="69"/>
      <c r="Q33" s="70"/>
      <c r="R33" s="70"/>
      <c r="S33" s="70"/>
      <c r="T33" s="70"/>
      <c r="U33" s="70"/>
      <c r="V33" s="70"/>
      <c r="W33" s="71"/>
      <c r="X33" s="72"/>
      <c r="Y33" s="86"/>
      <c r="Z33" s="73"/>
      <c r="AA33" s="74"/>
      <c r="AB33" s="86"/>
      <c r="AC33" s="75"/>
      <c r="AD33" s="76"/>
      <c r="AE33" s="76"/>
      <c r="AF33" s="76"/>
      <c r="AG33" s="76"/>
      <c r="AH33" s="76"/>
      <c r="AI33" s="76"/>
      <c r="AJ33" s="77"/>
      <c r="AK33" s="77"/>
      <c r="AL33" s="78"/>
      <c r="AM33" s="79"/>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x14ac:dyDescent="0.3">
      <c r="A34" s="82"/>
      <c r="B34" s="84"/>
      <c r="C34" s="84"/>
      <c r="D34" s="84"/>
      <c r="E34" s="85"/>
      <c r="F34" s="86"/>
      <c r="G34" s="82"/>
      <c r="H34" s="84"/>
      <c r="I34" s="85"/>
      <c r="J34" s="86"/>
      <c r="K34" s="82"/>
      <c r="L34" s="84"/>
      <c r="M34" s="84"/>
      <c r="N34" s="87"/>
      <c r="O34" s="86"/>
      <c r="P34" s="82"/>
      <c r="Q34" s="84"/>
      <c r="R34" s="88"/>
      <c r="S34" s="88"/>
      <c r="T34" s="84"/>
      <c r="U34" s="84"/>
      <c r="V34" s="88"/>
      <c r="W34" s="89"/>
      <c r="X34" s="90"/>
      <c r="Y34" s="144"/>
      <c r="Z34" s="161"/>
      <c r="AA34" s="87"/>
      <c r="AB34" s="86"/>
      <c r="AC34" s="92"/>
      <c r="AD34" s="88"/>
      <c r="AE34" s="88"/>
      <c r="AF34" s="88"/>
      <c r="AG34" s="88">
        <f>MAX(AC34:AF34)</f>
        <v>0</v>
      </c>
      <c r="AH34" s="88"/>
      <c r="AI34" s="93"/>
      <c r="AJ34" s="94"/>
      <c r="AK34" s="94">
        <f>+AJ34*1.196</f>
        <v>0</v>
      </c>
      <c r="AL34" s="94">
        <f>AJ34*G34</f>
        <v>0</v>
      </c>
      <c r="AM34" s="95">
        <f>+AL34*1.196</f>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x14ac:dyDescent="0.3">
      <c r="A35" s="82"/>
      <c r="B35" s="84"/>
      <c r="C35" s="84"/>
      <c r="D35" s="84"/>
      <c r="E35" s="85"/>
      <c r="F35" s="86"/>
      <c r="G35" s="82"/>
      <c r="H35" s="84"/>
      <c r="I35" s="85"/>
      <c r="J35" s="86"/>
      <c r="K35" s="82"/>
      <c r="L35" s="84"/>
      <c r="M35" s="84"/>
      <c r="N35" s="87"/>
      <c r="O35" s="86"/>
      <c r="P35" s="82"/>
      <c r="Q35" s="84"/>
      <c r="R35" s="88"/>
      <c r="S35" s="88"/>
      <c r="T35" s="84"/>
      <c r="U35" s="84"/>
      <c r="V35" s="88"/>
      <c r="W35" s="89"/>
      <c r="X35" s="90"/>
      <c r="Y35" s="144"/>
      <c r="Z35" s="161"/>
      <c r="AA35" s="87"/>
      <c r="AB35" s="86"/>
      <c r="AC35" s="92"/>
      <c r="AD35" s="88"/>
      <c r="AE35" s="88"/>
      <c r="AF35" s="88"/>
      <c r="AG35" s="88">
        <f>MAX(AC35:AF35)</f>
        <v>0</v>
      </c>
      <c r="AH35" s="88"/>
      <c r="AI35" s="93"/>
      <c r="AJ35" s="94"/>
      <c r="AK35" s="94">
        <f>+AJ35*1.196</f>
        <v>0</v>
      </c>
      <c r="AL35" s="94">
        <f>AJ35*G35</f>
        <v>0</v>
      </c>
      <c r="AM35" s="95">
        <f>+AL35*1.196</f>
        <v>0</v>
      </c>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s="57" customFormat="1" ht="20.399999999999999" x14ac:dyDescent="0.3">
      <c r="A36" s="82"/>
      <c r="B36" s="84"/>
      <c r="C36" s="84"/>
      <c r="D36" s="84"/>
      <c r="E36" s="85"/>
      <c r="F36" s="34"/>
      <c r="G36" s="82"/>
      <c r="H36" s="84"/>
      <c r="I36" s="85"/>
      <c r="J36" s="38"/>
      <c r="K36" s="82"/>
      <c r="L36" s="84"/>
      <c r="M36" s="84"/>
      <c r="N36" s="87"/>
      <c r="O36" s="68"/>
      <c r="P36" s="82"/>
      <c r="Q36" s="84"/>
      <c r="R36" s="88"/>
      <c r="S36" s="88"/>
      <c r="T36" s="84"/>
      <c r="U36" s="84"/>
      <c r="V36" s="88"/>
      <c r="W36" s="89"/>
      <c r="X36" s="90"/>
      <c r="Y36" s="145"/>
      <c r="Z36" s="161"/>
      <c r="AA36" s="87"/>
      <c r="AB36" s="68"/>
      <c r="AC36" s="92"/>
      <c r="AD36" s="88"/>
      <c r="AE36" s="88"/>
      <c r="AF36" s="88"/>
      <c r="AG36" s="88">
        <f>MAX(AC36:AF36)</f>
        <v>0</v>
      </c>
      <c r="AH36" s="88"/>
      <c r="AI36" s="93"/>
      <c r="AJ36" s="94"/>
      <c r="AK36" s="94">
        <f>+AJ36*1.196</f>
        <v>0</v>
      </c>
      <c r="AL36" s="94">
        <f>AJ36*G36</f>
        <v>0</v>
      </c>
      <c r="AM36" s="95">
        <f>+AL36*1.196</f>
        <v>0</v>
      </c>
    </row>
    <row r="37" spans="1:1024" s="96" customFormat="1" ht="20.399999999999999" x14ac:dyDescent="0.3">
      <c r="A37" s="82"/>
      <c r="B37" s="84"/>
      <c r="C37" s="84"/>
      <c r="D37" s="84"/>
      <c r="E37" s="85"/>
      <c r="F37" s="86"/>
      <c r="G37" s="82"/>
      <c r="H37" s="84"/>
      <c r="I37" s="85"/>
      <c r="J37" s="86"/>
      <c r="K37" s="82"/>
      <c r="L37" s="84"/>
      <c r="M37" s="84"/>
      <c r="N37" s="87"/>
      <c r="O37" s="86"/>
      <c r="P37" s="82"/>
      <c r="Q37" s="84"/>
      <c r="R37" s="88"/>
      <c r="S37" s="88"/>
      <c r="T37" s="84"/>
      <c r="U37" s="84"/>
      <c r="V37" s="88"/>
      <c r="W37" s="89"/>
      <c r="X37" s="90"/>
      <c r="Y37" s="144"/>
      <c r="Z37" s="161"/>
      <c r="AA37" s="87"/>
      <c r="AB37" s="86"/>
      <c r="AC37" s="92"/>
      <c r="AD37" s="88"/>
      <c r="AE37" s="88"/>
      <c r="AF37" s="88"/>
      <c r="AG37" s="88">
        <f>MAX(AC37:AF37)</f>
        <v>0</v>
      </c>
      <c r="AH37" s="88"/>
      <c r="AI37" s="93"/>
      <c r="AJ37" s="94"/>
      <c r="AK37" s="94">
        <f>+AJ37*1.196</f>
        <v>0</v>
      </c>
      <c r="AL37" s="94">
        <f>AJ37*G37</f>
        <v>0</v>
      </c>
      <c r="AM37" s="95">
        <f>+AL37*1.196</f>
        <v>0</v>
      </c>
    </row>
    <row r="38" spans="1:1024" x14ac:dyDescent="0.3">
      <c r="A38" s="80"/>
      <c r="B38" s="81"/>
      <c r="C38" s="60"/>
      <c r="D38" s="60"/>
      <c r="E38" s="61"/>
      <c r="F38" s="86"/>
      <c r="G38" s="62"/>
      <c r="H38" s="63"/>
      <c r="I38" s="64"/>
      <c r="J38" s="86"/>
      <c r="K38" s="65"/>
      <c r="L38" s="66"/>
      <c r="M38" s="66"/>
      <c r="N38" s="67"/>
      <c r="O38" s="86"/>
      <c r="P38" s="69"/>
      <c r="Q38" s="70"/>
      <c r="R38" s="70"/>
      <c r="S38" s="70"/>
      <c r="T38" s="70"/>
      <c r="U38" s="70"/>
      <c r="V38" s="70"/>
      <c r="W38" s="71"/>
      <c r="X38" s="72"/>
      <c r="Y38" s="86"/>
      <c r="Z38" s="73"/>
      <c r="AA38" s="74"/>
      <c r="AB38" s="86"/>
      <c r="AC38" s="75"/>
      <c r="AD38" s="76"/>
      <c r="AE38" s="76"/>
      <c r="AF38" s="76"/>
      <c r="AG38" s="76"/>
      <c r="AH38" s="76"/>
      <c r="AI38" s="76"/>
      <c r="AJ38" s="77"/>
      <c r="AK38" s="77"/>
      <c r="AL38" s="78"/>
      <c r="AM38" s="79"/>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s="97" customFormat="1" ht="20.399999999999999" x14ac:dyDescent="0.35">
      <c r="A39" s="82"/>
      <c r="B39" s="84"/>
      <c r="C39" s="84"/>
      <c r="D39" s="84"/>
      <c r="E39" s="85"/>
      <c r="F39" s="16"/>
      <c r="G39" s="82"/>
      <c r="H39" s="84"/>
      <c r="I39" s="85"/>
      <c r="J39" s="16"/>
      <c r="K39" s="82"/>
      <c r="L39" s="84"/>
      <c r="M39" s="84"/>
      <c r="N39" s="87"/>
      <c r="O39" s="16"/>
      <c r="P39" s="82"/>
      <c r="Q39" s="84"/>
      <c r="R39" s="88"/>
      <c r="S39" s="88"/>
      <c r="T39" s="84"/>
      <c r="U39" s="84"/>
      <c r="V39" s="88"/>
      <c r="W39" s="89"/>
      <c r="X39" s="90"/>
      <c r="Y39" s="146"/>
      <c r="Z39" s="161"/>
      <c r="AA39" s="87"/>
      <c r="AB39" s="16"/>
      <c r="AC39" s="92"/>
      <c r="AD39" s="88"/>
      <c r="AE39" s="88"/>
      <c r="AF39" s="88"/>
      <c r="AG39" s="88">
        <f>MAX(AC39:AF39)</f>
        <v>0</v>
      </c>
      <c r="AH39" s="88"/>
      <c r="AI39" s="93"/>
      <c r="AJ39" s="94"/>
      <c r="AK39" s="94">
        <f>+AJ39*1.196</f>
        <v>0</v>
      </c>
      <c r="AL39" s="94">
        <f>AJ39*G39</f>
        <v>0</v>
      </c>
      <c r="AM39" s="95">
        <f>+AL39*1.196</f>
        <v>0</v>
      </c>
    </row>
    <row r="40" spans="1:1024" x14ac:dyDescent="0.3">
      <c r="A40" s="98"/>
      <c r="B40" s="99"/>
      <c r="C40" s="99"/>
      <c r="D40" s="99"/>
      <c r="E40" s="100"/>
      <c r="F40" s="16"/>
      <c r="G40" s="98"/>
      <c r="H40" s="99"/>
      <c r="I40" s="100"/>
      <c r="J40" s="16"/>
      <c r="K40" s="98"/>
      <c r="L40" s="99"/>
      <c r="M40" s="99"/>
      <c r="N40" s="103"/>
      <c r="O40" s="16"/>
      <c r="P40" s="98"/>
      <c r="Q40" s="99"/>
      <c r="R40" s="104"/>
      <c r="S40" s="104"/>
      <c r="T40" s="99"/>
      <c r="U40" s="99"/>
      <c r="V40" s="104"/>
      <c r="W40" s="105"/>
      <c r="X40" s="106"/>
      <c r="Y40" s="146"/>
      <c r="Z40" s="162"/>
      <c r="AA40" s="103"/>
      <c r="AB40" s="16"/>
      <c r="AC40" s="108"/>
      <c r="AD40" s="104"/>
      <c r="AE40" s="104"/>
      <c r="AF40" s="104"/>
      <c r="AG40" s="104">
        <f>MAX(AC40:AF40)</f>
        <v>0</v>
      </c>
      <c r="AH40" s="104"/>
      <c r="AI40" s="109"/>
      <c r="AJ40" s="110"/>
      <c r="AK40" s="110">
        <f>+AJ40*1.196</f>
        <v>0</v>
      </c>
      <c r="AL40" s="110">
        <f>AJ40*G40</f>
        <v>0</v>
      </c>
      <c r="AM40" s="111">
        <f>+AL40*1.196</f>
        <v>0</v>
      </c>
    </row>
    <row r="41" spans="1:1024" x14ac:dyDescent="0.3">
      <c r="A41" s="16"/>
      <c r="B41" s="16"/>
      <c r="C41" s="16"/>
      <c r="D41" s="16"/>
      <c r="E41" s="16"/>
      <c r="F41" s="16"/>
      <c r="G41" s="16"/>
      <c r="H41" s="16"/>
      <c r="I41" s="16"/>
      <c r="J41" s="16"/>
      <c r="K41" s="16"/>
      <c r="L41" s="16"/>
      <c r="M41" s="16"/>
      <c r="N41" s="16"/>
      <c r="O41" s="16"/>
      <c r="P41" s="16"/>
      <c r="Q41" s="16"/>
      <c r="R41" s="16"/>
      <c r="S41" s="16"/>
      <c r="T41" s="16"/>
      <c r="U41" s="16"/>
      <c r="V41" s="16"/>
      <c r="W41" s="112"/>
      <c r="X41" s="112"/>
      <c r="Y41" s="16"/>
      <c r="Z41" s="113"/>
      <c r="AA41" s="16"/>
      <c r="AB41" s="16"/>
      <c r="AC41" s="16"/>
      <c r="AD41" s="16"/>
      <c r="AE41" s="16"/>
      <c r="AF41" s="16"/>
      <c r="AG41" s="16"/>
      <c r="AH41" s="16"/>
      <c r="AI41" s="16"/>
      <c r="AJ41" s="114"/>
      <c r="AK41" s="114"/>
      <c r="AL41" s="114"/>
      <c r="AM41" s="114"/>
    </row>
    <row r="42" spans="1:1024" x14ac:dyDescent="0.3">
      <c r="A42" s="16"/>
      <c r="B42" s="16"/>
      <c r="C42" s="16"/>
      <c r="D42" s="16"/>
      <c r="E42" s="16"/>
      <c r="F42" s="16"/>
      <c r="G42" s="16"/>
      <c r="H42" s="16"/>
      <c r="I42" s="16"/>
      <c r="J42" s="16"/>
      <c r="K42" s="16"/>
      <c r="L42" s="16"/>
      <c r="M42" s="16"/>
      <c r="N42" s="16"/>
      <c r="O42" s="16"/>
      <c r="P42" s="16"/>
      <c r="Q42" s="16"/>
      <c r="R42" s="16"/>
      <c r="S42" s="16"/>
      <c r="T42" s="16"/>
      <c r="U42" s="16"/>
      <c r="V42" s="16"/>
      <c r="W42" s="112"/>
      <c r="X42" s="112"/>
      <c r="Y42" s="16"/>
      <c r="Z42" s="113"/>
      <c r="AA42" s="16"/>
      <c r="AB42" s="16"/>
      <c r="AC42" s="16"/>
      <c r="AD42" s="16"/>
      <c r="AE42" s="16"/>
      <c r="AF42" s="16"/>
      <c r="AG42" s="16"/>
      <c r="AH42" s="16"/>
      <c r="AI42" s="16"/>
      <c r="AJ42" s="114"/>
      <c r="AK42" s="114"/>
      <c r="AL42" s="114"/>
      <c r="AM42" s="114"/>
    </row>
    <row r="43" spans="1:1024" x14ac:dyDescent="0.3">
      <c r="A43" s="16" t="s">
        <v>107</v>
      </c>
      <c r="B43" s="16"/>
      <c r="C43" s="16"/>
      <c r="D43" s="16"/>
      <c r="E43" s="16"/>
      <c r="F43" s="16"/>
      <c r="G43" s="16"/>
      <c r="H43" s="16"/>
      <c r="I43" s="16"/>
      <c r="J43" s="16"/>
      <c r="K43" s="16"/>
      <c r="L43" s="16"/>
      <c r="M43" s="16"/>
      <c r="N43" s="16"/>
      <c r="O43" s="16"/>
      <c r="P43" s="16"/>
      <c r="Q43" s="16"/>
      <c r="R43" s="16"/>
      <c r="S43" s="16"/>
      <c r="T43" s="16"/>
      <c r="U43" s="16"/>
      <c r="V43" s="16"/>
      <c r="W43" s="112"/>
      <c r="X43" s="112"/>
      <c r="Y43" s="16"/>
      <c r="Z43" s="113"/>
      <c r="AA43" s="16"/>
      <c r="AB43" s="16"/>
      <c r="AC43" s="16"/>
      <c r="AD43" s="16"/>
      <c r="AE43" s="16"/>
      <c r="AF43" s="16"/>
      <c r="AG43" s="16"/>
      <c r="AH43" s="16"/>
      <c r="AI43" s="16"/>
      <c r="AJ43" s="114"/>
      <c r="AK43" s="114"/>
      <c r="AL43" s="114"/>
      <c r="AM43" s="114"/>
    </row>
    <row r="44" spans="1:1024" x14ac:dyDescent="0.3">
      <c r="A44" s="16" t="s">
        <v>108</v>
      </c>
      <c r="B44" s="16"/>
      <c r="C44" s="16"/>
      <c r="D44" s="16"/>
      <c r="E44" s="16"/>
      <c r="F44" s="16"/>
      <c r="G44" s="16"/>
      <c r="H44" s="16"/>
      <c r="I44" s="16"/>
      <c r="J44" s="16"/>
      <c r="K44" s="16"/>
      <c r="L44" s="16"/>
      <c r="M44" s="16"/>
      <c r="N44" s="16"/>
      <c r="O44" s="16"/>
      <c r="P44" s="16"/>
      <c r="Q44" s="16"/>
      <c r="R44" s="16"/>
      <c r="S44" s="16"/>
      <c r="T44" s="16"/>
      <c r="U44" s="16"/>
      <c r="V44" s="16"/>
      <c r="W44" s="112"/>
      <c r="X44" s="112"/>
      <c r="Y44" s="16"/>
      <c r="Z44" s="113"/>
      <c r="AA44" s="16"/>
      <c r="AB44" s="16"/>
      <c r="AC44" s="16"/>
      <c r="AD44" s="16"/>
      <c r="AE44" s="16"/>
      <c r="AF44" s="16"/>
      <c r="AG44" s="16"/>
      <c r="AH44" s="16"/>
      <c r="AI44" s="16"/>
      <c r="AJ44" s="114"/>
      <c r="AK44" s="114"/>
      <c r="AL44" s="114"/>
      <c r="AM44" s="114"/>
    </row>
    <row r="45" spans="1:1024" x14ac:dyDescent="0.3">
      <c r="A45" s="16" t="s">
        <v>109</v>
      </c>
      <c r="B45" s="16"/>
      <c r="C45" s="16"/>
      <c r="D45" s="16"/>
      <c r="E45" s="16"/>
      <c r="F45" s="16"/>
      <c r="G45" s="16"/>
      <c r="H45" s="16"/>
      <c r="I45" s="16"/>
      <c r="J45" s="16"/>
      <c r="K45" s="16"/>
      <c r="L45" s="16"/>
      <c r="M45" s="16"/>
      <c r="N45" s="16"/>
      <c r="O45" s="16"/>
      <c r="P45" s="16"/>
      <c r="Q45" s="16"/>
      <c r="R45" s="16"/>
      <c r="S45" s="16"/>
      <c r="T45" s="16"/>
      <c r="U45" s="16"/>
      <c r="V45" s="16"/>
      <c r="W45" s="112"/>
      <c r="X45" s="112"/>
      <c r="Y45" s="16"/>
      <c r="Z45" s="113"/>
      <c r="AA45" s="16"/>
      <c r="AB45" s="16"/>
      <c r="AC45" s="16"/>
      <c r="AD45" s="16"/>
      <c r="AE45" s="16"/>
      <c r="AF45" s="16"/>
      <c r="AG45" s="16"/>
      <c r="AH45" s="16"/>
      <c r="AI45" s="16"/>
      <c r="AJ45" s="114"/>
      <c r="AK45" s="114"/>
      <c r="AL45" s="114"/>
      <c r="AM45" s="114"/>
    </row>
    <row r="46" spans="1:1024" x14ac:dyDescent="0.3">
      <c r="A46" s="16"/>
      <c r="B46" s="16"/>
      <c r="C46" s="16"/>
      <c r="D46" s="16"/>
      <c r="E46" s="16"/>
      <c r="F46" s="16"/>
      <c r="G46" s="16"/>
      <c r="H46" s="16"/>
      <c r="I46" s="16"/>
      <c r="J46" s="16"/>
      <c r="K46" s="16"/>
      <c r="L46" s="16"/>
      <c r="M46" s="16"/>
      <c r="N46" s="16"/>
      <c r="O46" s="16"/>
      <c r="P46" s="16"/>
      <c r="Q46" s="16"/>
      <c r="R46" s="16"/>
      <c r="S46" s="16"/>
      <c r="T46" s="16"/>
      <c r="U46" s="16"/>
      <c r="V46" s="16"/>
      <c r="W46" s="112"/>
      <c r="X46" s="112"/>
      <c r="Y46" s="16"/>
      <c r="Z46" s="113"/>
      <c r="AA46" s="16"/>
      <c r="AB46" s="16"/>
      <c r="AC46" s="16"/>
      <c r="AD46" s="16"/>
      <c r="AE46" s="16"/>
      <c r="AF46" s="16"/>
      <c r="AG46" s="16"/>
      <c r="AH46" s="16"/>
      <c r="AI46" s="16"/>
      <c r="AJ46" s="114"/>
      <c r="AK46" s="114"/>
      <c r="AL46" s="114"/>
      <c r="AM46" s="114"/>
    </row>
    <row r="47" spans="1:1024" x14ac:dyDescent="0.3">
      <c r="A47" s="16"/>
      <c r="B47" s="16"/>
      <c r="C47" s="16"/>
      <c r="D47" s="16"/>
      <c r="E47" s="16"/>
      <c r="F47" s="16"/>
      <c r="G47" s="16"/>
      <c r="H47" s="16"/>
      <c r="I47" s="16"/>
      <c r="J47" s="16"/>
      <c r="K47" s="16"/>
      <c r="L47" s="16"/>
      <c r="M47" s="16"/>
      <c r="N47" s="16"/>
      <c r="O47" s="16"/>
      <c r="P47" s="16"/>
      <c r="Q47" s="16"/>
      <c r="R47" s="16"/>
      <c r="S47" s="16"/>
      <c r="T47" s="16"/>
      <c r="U47" s="16"/>
      <c r="V47" s="16"/>
      <c r="W47" s="112"/>
      <c r="X47" s="112"/>
      <c r="Y47" s="16"/>
      <c r="Z47" s="113"/>
      <c r="AA47" s="16"/>
      <c r="AB47" s="16"/>
      <c r="AC47" s="16"/>
      <c r="AD47" s="16"/>
      <c r="AE47" s="16"/>
      <c r="AF47" s="16"/>
      <c r="AG47" s="16"/>
      <c r="AH47" s="16"/>
      <c r="AI47" s="16"/>
      <c r="AJ47" s="114"/>
      <c r="AK47" s="114"/>
      <c r="AL47" s="114"/>
      <c r="AM47" s="114"/>
    </row>
    <row r="48" spans="1:1024" x14ac:dyDescent="0.3">
      <c r="A48" s="16" t="s">
        <v>110</v>
      </c>
      <c r="B48" s="16"/>
      <c r="C48" s="16"/>
      <c r="D48" s="16"/>
      <c r="E48" s="16"/>
      <c r="F48" s="16"/>
      <c r="G48" s="16"/>
      <c r="H48" s="16"/>
      <c r="I48" s="16"/>
      <c r="J48" s="16"/>
      <c r="K48" s="16"/>
      <c r="L48" s="16"/>
      <c r="M48" s="16"/>
      <c r="N48" s="16"/>
      <c r="O48" s="16"/>
      <c r="P48" s="16"/>
      <c r="Q48" s="16"/>
      <c r="R48" s="16"/>
      <c r="S48" s="16"/>
      <c r="T48" s="16"/>
      <c r="U48" s="16"/>
      <c r="V48" s="16"/>
      <c r="W48" s="112"/>
      <c r="X48" s="112"/>
      <c r="Y48" s="16"/>
      <c r="Z48" s="113"/>
      <c r="AA48" s="16"/>
      <c r="AB48" s="16"/>
      <c r="AC48" s="16"/>
      <c r="AD48" s="16"/>
      <c r="AE48" s="16"/>
      <c r="AF48" s="16"/>
      <c r="AG48" s="16"/>
      <c r="AH48" s="16"/>
      <c r="AI48" s="16"/>
      <c r="AJ48" s="114"/>
      <c r="AK48" s="114"/>
      <c r="AL48" s="114"/>
      <c r="AM48" s="114"/>
    </row>
    <row r="49" spans="1:39" ht="17.25" customHeight="1" x14ac:dyDescent="0.3">
      <c r="A49" s="16" t="s">
        <v>111</v>
      </c>
      <c r="B49" s="16"/>
      <c r="C49" s="16"/>
      <c r="D49" s="16"/>
      <c r="E49" s="16"/>
      <c r="F49" s="16"/>
      <c r="G49" s="16"/>
      <c r="H49" s="16"/>
      <c r="I49" s="16"/>
      <c r="J49" s="16"/>
      <c r="K49" s="16"/>
      <c r="L49" s="16"/>
      <c r="M49" s="16"/>
      <c r="N49" s="16"/>
      <c r="O49" s="16"/>
      <c r="P49" s="16"/>
      <c r="Q49" s="16"/>
      <c r="R49" s="16"/>
      <c r="S49" s="16"/>
      <c r="T49" s="16"/>
      <c r="U49" s="16"/>
      <c r="V49" s="16"/>
      <c r="W49" s="112"/>
      <c r="X49" s="112"/>
      <c r="Y49" s="16"/>
      <c r="Z49" s="113"/>
      <c r="AA49" s="16"/>
      <c r="AB49" s="16"/>
      <c r="AC49" s="16"/>
      <c r="AD49" s="16"/>
      <c r="AE49" s="16"/>
      <c r="AF49" s="16"/>
      <c r="AG49" s="16"/>
      <c r="AH49" s="16"/>
      <c r="AI49" s="16"/>
      <c r="AJ49" s="114"/>
      <c r="AK49" s="114"/>
      <c r="AL49" s="114"/>
      <c r="AM49" s="114"/>
    </row>
    <row r="50" spans="1:39" x14ac:dyDescent="0.3">
      <c r="A50" s="16" t="s">
        <v>112</v>
      </c>
      <c r="B50" s="16"/>
      <c r="C50" s="16"/>
      <c r="D50" s="16"/>
      <c r="E50" s="16"/>
      <c r="F50" s="16"/>
      <c r="G50" s="16"/>
      <c r="H50" s="16"/>
      <c r="I50" s="16"/>
      <c r="J50" s="16"/>
      <c r="K50" s="16"/>
      <c r="L50" s="16"/>
      <c r="M50" s="16"/>
      <c r="N50" s="16"/>
      <c r="O50" s="16"/>
      <c r="P50" s="16"/>
      <c r="Q50" s="16"/>
      <c r="R50" s="16"/>
      <c r="S50" s="16"/>
      <c r="T50" s="16"/>
      <c r="U50" s="16"/>
      <c r="V50" s="16"/>
      <c r="W50" s="112"/>
      <c r="X50" s="112"/>
      <c r="Y50" s="16"/>
      <c r="Z50" s="113"/>
      <c r="AA50" s="16"/>
      <c r="AB50" s="16"/>
      <c r="AC50" s="16"/>
      <c r="AD50" s="16"/>
      <c r="AE50" s="16"/>
      <c r="AF50" s="16"/>
      <c r="AG50" s="16"/>
      <c r="AH50" s="16"/>
      <c r="AI50" s="16"/>
      <c r="AJ50" s="114"/>
      <c r="AK50" s="114"/>
      <c r="AL50" s="114"/>
      <c r="AM50" s="114"/>
    </row>
    <row r="51" spans="1:39" x14ac:dyDescent="0.3">
      <c r="A51" s="16" t="s">
        <v>113</v>
      </c>
      <c r="B51" s="16"/>
      <c r="C51" s="16"/>
      <c r="D51" s="16"/>
      <c r="E51" s="16"/>
      <c r="F51" s="16"/>
      <c r="G51" s="16"/>
      <c r="H51" s="16"/>
      <c r="I51" s="16"/>
      <c r="J51" s="16"/>
      <c r="K51" s="16"/>
      <c r="L51" s="16"/>
      <c r="M51" s="16"/>
      <c r="N51" s="16"/>
      <c r="O51" s="16"/>
      <c r="P51" s="16"/>
      <c r="Q51" s="16"/>
      <c r="R51" s="16"/>
      <c r="S51" s="16"/>
      <c r="T51" s="16"/>
      <c r="U51" s="16"/>
      <c r="V51" s="16"/>
      <c r="W51" s="112"/>
      <c r="X51" s="112"/>
      <c r="Y51" s="16"/>
      <c r="Z51" s="113"/>
      <c r="AA51" s="16"/>
      <c r="AB51" s="16"/>
      <c r="AC51" s="16"/>
      <c r="AD51" s="16"/>
      <c r="AE51" s="16"/>
      <c r="AF51" s="16"/>
      <c r="AG51" s="16"/>
      <c r="AH51" s="16"/>
      <c r="AI51" s="16"/>
      <c r="AJ51" s="114"/>
      <c r="AK51" s="114"/>
      <c r="AL51" s="114"/>
      <c r="AM51" s="114"/>
    </row>
    <row r="52" spans="1:39" x14ac:dyDescent="0.3">
      <c r="A52" s="16" t="s">
        <v>114</v>
      </c>
      <c r="B52" s="16"/>
      <c r="C52" s="16"/>
      <c r="D52" s="16"/>
      <c r="E52" s="16"/>
      <c r="F52" s="16"/>
      <c r="G52" s="16"/>
      <c r="H52" s="16"/>
      <c r="I52" s="16"/>
      <c r="J52" s="16"/>
      <c r="K52" s="16"/>
      <c r="L52" s="16"/>
      <c r="M52" s="16"/>
      <c r="N52" s="16"/>
      <c r="O52" s="16"/>
      <c r="P52" s="16"/>
      <c r="Q52" s="16"/>
      <c r="R52" s="16"/>
      <c r="S52" s="16"/>
      <c r="T52" s="16"/>
      <c r="U52" s="16"/>
      <c r="V52" s="16"/>
      <c r="W52" s="112"/>
      <c r="X52" s="112"/>
      <c r="Y52" s="16"/>
      <c r="Z52" s="113"/>
      <c r="AA52" s="16"/>
      <c r="AB52" s="16"/>
      <c r="AC52" s="16"/>
      <c r="AD52" s="16"/>
      <c r="AE52" s="16"/>
      <c r="AF52" s="16"/>
      <c r="AG52" s="16"/>
      <c r="AH52" s="16"/>
      <c r="AI52" s="16"/>
      <c r="AJ52" s="114"/>
      <c r="AK52" s="114"/>
      <c r="AL52" s="114"/>
      <c r="AM52" s="114"/>
    </row>
    <row r="53" spans="1:39" x14ac:dyDescent="0.3">
      <c r="A53" s="16" t="s">
        <v>115</v>
      </c>
      <c r="B53" s="16"/>
      <c r="C53" s="16"/>
      <c r="D53" s="16"/>
      <c r="E53" s="16"/>
      <c r="F53" s="16"/>
      <c r="G53" s="16"/>
      <c r="H53" s="16"/>
      <c r="I53" s="16"/>
      <c r="J53" s="16"/>
      <c r="K53" s="16"/>
      <c r="L53" s="16"/>
      <c r="M53" s="16"/>
      <c r="N53" s="16"/>
      <c r="O53" s="16"/>
      <c r="P53" s="16"/>
      <c r="Q53" s="16"/>
      <c r="R53" s="16"/>
      <c r="S53" s="16"/>
      <c r="T53" s="16"/>
      <c r="U53" s="16"/>
      <c r="V53" s="16"/>
      <c r="W53" s="112"/>
      <c r="X53" s="112"/>
      <c r="Y53" s="16"/>
      <c r="Z53" s="113"/>
      <c r="AA53" s="16"/>
      <c r="AB53" s="16"/>
      <c r="AC53" s="16"/>
      <c r="AD53" s="16"/>
      <c r="AE53" s="16"/>
      <c r="AF53" s="16"/>
      <c r="AG53" s="16"/>
      <c r="AH53" s="16"/>
      <c r="AI53" s="16"/>
      <c r="AJ53" s="114"/>
      <c r="AK53" s="114"/>
      <c r="AL53" s="114"/>
      <c r="AM53" s="114"/>
    </row>
  </sheetData>
  <mergeCells count="10">
    <mergeCell ref="A1:AM1"/>
    <mergeCell ref="A2:AM2"/>
    <mergeCell ref="A3:E4"/>
    <mergeCell ref="G3:I4"/>
    <mergeCell ref="K3:N4"/>
    <mergeCell ref="P3:X3"/>
    <mergeCell ref="Z3:AA4"/>
    <mergeCell ref="AC3:AM4"/>
    <mergeCell ref="P4:S4"/>
    <mergeCell ref="T4:W4"/>
  </mergeCells>
  <pageMargins left="0.70833333333333304" right="0.70833333333333304" top="0.74791666666666701" bottom="0.74791666666666701"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1"/>
  <sheetViews>
    <sheetView zoomScaleNormal="100" workbookViewId="0">
      <selection activeCell="N5" sqref="N5"/>
    </sheetView>
  </sheetViews>
  <sheetFormatPr baseColWidth="10" defaultColWidth="9.109375" defaultRowHeight="14.4" x14ac:dyDescent="0.3"/>
  <cols>
    <col min="1" max="1" width="21.6640625" style="163"/>
    <col min="2" max="1025" width="11.44140625" style="163"/>
  </cols>
  <sheetData>
    <row r="1" spans="1:1024" ht="20.25" customHeight="1" x14ac:dyDescent="0.35">
      <c r="A1" s="261" t="s">
        <v>134</v>
      </c>
      <c r="B1" s="261"/>
      <c r="C1" s="261"/>
      <c r="D1" s="261"/>
      <c r="E1" s="261"/>
      <c r="F1" s="261"/>
      <c r="G1" s="261"/>
      <c r="H1" s="261"/>
      <c r="I1" s="261"/>
      <c r="J1" s="261"/>
      <c r="K1" s="261"/>
      <c r="L1" s="26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5" customHeight="1" x14ac:dyDescent="0.3">
      <c r="A2" s="262" t="s">
        <v>271</v>
      </c>
      <c r="B2" s="262"/>
      <c r="C2" s="262"/>
      <c r="D2" s="262"/>
      <c r="E2" s="262"/>
      <c r="F2" s="262"/>
      <c r="G2" s="262"/>
      <c r="H2" s="262"/>
      <c r="I2" s="262"/>
      <c r="J2" s="262"/>
      <c r="K2" s="262"/>
      <c r="L2" s="26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52.8" x14ac:dyDescent="0.3">
      <c r="A3" s="4"/>
      <c r="B3" s="164" t="s">
        <v>135</v>
      </c>
      <c r="C3" s="164" t="s">
        <v>136</v>
      </c>
      <c r="D3" s="164" t="s">
        <v>137</v>
      </c>
      <c r="E3" s="164" t="s">
        <v>138</v>
      </c>
      <c r="F3" s="164" t="s">
        <v>139</v>
      </c>
      <c r="G3" s="4" t="s">
        <v>140</v>
      </c>
      <c r="H3" s="164" t="s">
        <v>141</v>
      </c>
      <c r="I3" s="164" t="s">
        <v>142</v>
      </c>
      <c r="J3" s="164" t="s">
        <v>143</v>
      </c>
      <c r="K3" s="164" t="s">
        <v>144</v>
      </c>
      <c r="L3" s="164" t="s">
        <v>145</v>
      </c>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x14ac:dyDescent="0.3">
      <c r="A4" s="165" t="s">
        <v>146</v>
      </c>
      <c r="B4" s="166"/>
      <c r="C4" s="166"/>
      <c r="D4" s="166"/>
      <c r="E4" s="166"/>
      <c r="F4" s="166"/>
      <c r="G4" s="167"/>
      <c r="H4" s="166"/>
      <c r="I4" s="166"/>
      <c r="J4" s="166"/>
      <c r="K4" s="166"/>
      <c r="L4" s="16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x14ac:dyDescent="0.3">
      <c r="A5" s="169" t="s">
        <v>147</v>
      </c>
      <c r="B5" s="166"/>
      <c r="C5" s="166"/>
      <c r="D5" s="166"/>
      <c r="E5" s="166"/>
      <c r="F5" s="166"/>
      <c r="G5" s="167"/>
      <c r="H5" s="166"/>
      <c r="I5" s="166"/>
      <c r="J5" s="166"/>
      <c r="K5" s="166"/>
      <c r="L5" s="168"/>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8.2" x14ac:dyDescent="0.3">
      <c r="A6" s="169" t="s">
        <v>148</v>
      </c>
      <c r="B6" s="170">
        <v>2.74</v>
      </c>
      <c r="C6" s="170">
        <v>2.38</v>
      </c>
      <c r="D6" s="170">
        <v>2.1173000000000002</v>
      </c>
      <c r="E6" s="170">
        <v>1.9925999999999999</v>
      </c>
      <c r="F6" s="170">
        <v>1.7712000000000001</v>
      </c>
      <c r="G6" s="171">
        <v>1.65</v>
      </c>
      <c r="H6" s="170">
        <v>1.5508999999999999</v>
      </c>
      <c r="I6" s="170">
        <v>1.4682999999999999</v>
      </c>
      <c r="J6" s="170">
        <v>1.3984000000000001</v>
      </c>
      <c r="K6" s="170">
        <v>1.3385</v>
      </c>
      <c r="L6" s="172">
        <v>1.2865</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3">
      <c r="A7" s="169" t="s">
        <v>149</v>
      </c>
      <c r="B7" s="170"/>
      <c r="C7" s="170"/>
      <c r="D7" s="170"/>
      <c r="E7" s="170"/>
      <c r="F7" s="170"/>
      <c r="G7" s="171"/>
      <c r="H7" s="170"/>
      <c r="I7" s="170"/>
      <c r="J7" s="170"/>
      <c r="K7" s="170"/>
      <c r="L7" s="172"/>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28.2" x14ac:dyDescent="0.3">
      <c r="A8" s="169" t="s">
        <v>150</v>
      </c>
      <c r="B8" s="170">
        <v>7.0400219999999996</v>
      </c>
      <c r="C8" s="170">
        <v>5.8666850000000004</v>
      </c>
      <c r="D8" s="170">
        <v>5.0285871428571403</v>
      </c>
      <c r="E8" s="170">
        <v>4.4000137500000003</v>
      </c>
      <c r="F8" s="170">
        <v>3.9111233333333302</v>
      </c>
      <c r="G8" s="171">
        <v>3.5200109999999998</v>
      </c>
      <c r="H8" s="170">
        <v>3.2000099999999998</v>
      </c>
      <c r="I8" s="170">
        <v>2.9333425000000002</v>
      </c>
      <c r="J8" s="170">
        <v>2.7077007692307702</v>
      </c>
      <c r="K8" s="170">
        <v>2.5142935714285701</v>
      </c>
      <c r="L8" s="172">
        <v>2.3466740000000001</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x14ac:dyDescent="0.3">
      <c r="A9" s="169" t="s">
        <v>151</v>
      </c>
      <c r="B9" s="170"/>
      <c r="C9" s="170"/>
      <c r="D9" s="170"/>
      <c r="E9" s="170"/>
      <c r="F9" s="170"/>
      <c r="G9" s="171"/>
      <c r="H9" s="170"/>
      <c r="I9" s="170"/>
      <c r="J9" s="170"/>
      <c r="K9" s="170"/>
      <c r="L9" s="172"/>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28.2" x14ac:dyDescent="0.3">
      <c r="A10" s="169" t="s">
        <v>152</v>
      </c>
      <c r="B10" s="170">
        <v>0.96250000000000002</v>
      </c>
      <c r="C10" s="170">
        <v>0.89833333333333298</v>
      </c>
      <c r="D10" s="170">
        <v>0.85250000000000004</v>
      </c>
      <c r="E10" s="170">
        <v>0.81812499999999999</v>
      </c>
      <c r="F10" s="170">
        <v>0.79138888888888903</v>
      </c>
      <c r="G10" s="171">
        <v>0.77</v>
      </c>
      <c r="H10" s="170">
        <v>0.75249999999999995</v>
      </c>
      <c r="I10" s="170">
        <v>0.737916666666667</v>
      </c>
      <c r="J10" s="170">
        <v>0.72557692307692301</v>
      </c>
      <c r="K10" s="170">
        <v>0.71499999999999997</v>
      </c>
      <c r="L10" s="172">
        <v>0.70583333333333398</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x14ac:dyDescent="0.3">
      <c r="A11" s="169"/>
      <c r="B11" s="166"/>
      <c r="C11" s="166"/>
      <c r="D11" s="166"/>
      <c r="E11" s="166"/>
      <c r="F11" s="166"/>
      <c r="G11" s="167"/>
      <c r="H11" s="166"/>
      <c r="I11" s="166"/>
      <c r="J11" s="166"/>
      <c r="K11" s="166"/>
      <c r="L11" s="168"/>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x14ac:dyDescent="0.3">
      <c r="A12" s="169"/>
      <c r="B12" s="166"/>
      <c r="C12" s="166"/>
      <c r="D12" s="166"/>
      <c r="E12" s="166"/>
      <c r="F12" s="166"/>
      <c r="G12" s="167"/>
      <c r="H12" s="166"/>
      <c r="I12" s="166"/>
      <c r="J12" s="166"/>
      <c r="K12" s="166"/>
      <c r="L12" s="168"/>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3">
      <c r="A13" s="173"/>
      <c r="B13" s="174"/>
      <c r="C13" s="174"/>
      <c r="D13" s="174"/>
      <c r="E13" s="174"/>
      <c r="F13" s="174"/>
      <c r="G13" s="175"/>
      <c r="H13" s="174"/>
      <c r="I13" s="174"/>
      <c r="J13" s="174"/>
      <c r="K13" s="174"/>
      <c r="L13" s="176"/>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s="181" customFormat="1" ht="13.8" x14ac:dyDescent="0.3">
      <c r="A14" s="177" t="s">
        <v>153</v>
      </c>
      <c r="B14" s="178"/>
      <c r="C14" s="178"/>
      <c r="D14" s="178"/>
      <c r="E14" s="178"/>
      <c r="F14" s="178"/>
      <c r="G14" s="179"/>
      <c r="H14" s="178"/>
      <c r="I14" s="178"/>
      <c r="J14" s="178"/>
      <c r="K14" s="178"/>
      <c r="L14" s="180"/>
    </row>
    <row r="15" spans="1:1024" s="185" customFormat="1" ht="13.8" x14ac:dyDescent="0.25">
      <c r="A15" s="169" t="s">
        <v>154</v>
      </c>
      <c r="B15" s="182"/>
      <c r="C15" s="182"/>
      <c r="D15" s="182"/>
      <c r="E15" s="182"/>
      <c r="F15" s="182"/>
      <c r="G15" s="183"/>
      <c r="H15" s="182"/>
      <c r="I15" s="182"/>
      <c r="J15" s="182"/>
      <c r="K15" s="182"/>
      <c r="L15" s="184"/>
    </row>
    <row r="16" spans="1:1024" s="185" customFormat="1" ht="27.6" x14ac:dyDescent="0.25">
      <c r="A16" s="169" t="s">
        <v>155</v>
      </c>
      <c r="B16" s="182"/>
      <c r="C16" s="182"/>
      <c r="D16" s="182"/>
      <c r="E16" s="182"/>
      <c r="F16" s="182"/>
      <c r="G16" s="183"/>
      <c r="H16" s="182"/>
      <c r="I16" s="182"/>
      <c r="J16" s="182"/>
      <c r="K16" s="182"/>
      <c r="L16" s="184"/>
    </row>
    <row r="17" spans="1:1024" s="185" customFormat="1" ht="13.8" x14ac:dyDescent="0.25">
      <c r="A17" s="169" t="s">
        <v>156</v>
      </c>
      <c r="B17" s="182"/>
      <c r="C17" s="182"/>
      <c r="D17" s="182"/>
      <c r="E17" s="182"/>
      <c r="F17" s="182"/>
      <c r="G17" s="183"/>
      <c r="H17" s="182"/>
      <c r="I17" s="182"/>
      <c r="J17" s="182"/>
      <c r="K17" s="182"/>
      <c r="L17" s="184"/>
    </row>
    <row r="18" spans="1:1024" s="185" customFormat="1" ht="27.6" x14ac:dyDescent="0.25">
      <c r="A18" s="169" t="s">
        <v>157</v>
      </c>
      <c r="B18" s="182"/>
      <c r="C18" s="182"/>
      <c r="D18" s="182"/>
      <c r="E18" s="182"/>
      <c r="F18" s="182"/>
      <c r="G18" s="183"/>
      <c r="H18" s="182"/>
      <c r="I18" s="182"/>
      <c r="J18" s="182"/>
      <c r="K18" s="182"/>
      <c r="L18" s="184"/>
    </row>
    <row r="19" spans="1:1024" s="185" customFormat="1" ht="13.8" x14ac:dyDescent="0.25">
      <c r="A19" s="169" t="s">
        <v>158</v>
      </c>
      <c r="B19" s="182"/>
      <c r="C19" s="182"/>
      <c r="D19" s="182"/>
      <c r="E19" s="182"/>
      <c r="F19" s="182"/>
      <c r="G19" s="183"/>
      <c r="H19" s="182"/>
      <c r="I19" s="182"/>
      <c r="J19" s="182"/>
      <c r="K19" s="182"/>
      <c r="L19" s="184"/>
    </row>
    <row r="20" spans="1:1024" s="185" customFormat="1" ht="27.6" x14ac:dyDescent="0.25">
      <c r="A20" s="169" t="s">
        <v>159</v>
      </c>
      <c r="B20" s="182"/>
      <c r="C20" s="182"/>
      <c r="D20" s="182"/>
      <c r="E20" s="182"/>
      <c r="F20" s="182"/>
      <c r="G20" s="183"/>
      <c r="H20" s="182"/>
      <c r="I20" s="182"/>
      <c r="J20" s="182"/>
      <c r="K20" s="182"/>
      <c r="L20" s="184"/>
    </row>
    <row r="21" spans="1:1024" x14ac:dyDescent="0.3">
      <c r="A21" s="169"/>
      <c r="B21" s="166"/>
      <c r="C21" s="166"/>
      <c r="D21" s="166"/>
      <c r="E21" s="166"/>
      <c r="F21" s="166"/>
      <c r="G21" s="167"/>
      <c r="H21" s="166"/>
      <c r="I21" s="166"/>
      <c r="J21" s="166"/>
      <c r="K21" s="166"/>
      <c r="L21" s="168"/>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x14ac:dyDescent="0.3">
      <c r="A22" s="169"/>
      <c r="B22" s="166"/>
      <c r="C22" s="166"/>
      <c r="D22" s="166"/>
      <c r="E22" s="166"/>
      <c r="F22" s="166"/>
      <c r="G22" s="167"/>
      <c r="H22" s="166"/>
      <c r="I22" s="166"/>
      <c r="J22" s="166"/>
      <c r="K22" s="166"/>
      <c r="L22" s="168"/>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181" customFormat="1" ht="13.8" x14ac:dyDescent="0.3">
      <c r="A23" s="186" t="s">
        <v>160</v>
      </c>
      <c r="B23" s="187"/>
      <c r="C23" s="187"/>
      <c r="D23" s="187"/>
      <c r="E23" s="187"/>
      <c r="F23" s="187"/>
      <c r="G23" s="188"/>
      <c r="H23" s="187"/>
      <c r="I23" s="187"/>
      <c r="J23" s="187"/>
      <c r="K23" s="187"/>
      <c r="L23" s="189"/>
    </row>
    <row r="24" spans="1:1024" x14ac:dyDescent="0.3">
      <c r="A24" s="169" t="s">
        <v>161</v>
      </c>
      <c r="B24" s="166"/>
      <c r="C24" s="166"/>
      <c r="D24" s="166"/>
      <c r="E24" s="166"/>
      <c r="F24" s="166"/>
      <c r="G24" s="167"/>
      <c r="H24" s="166"/>
      <c r="I24" s="166"/>
      <c r="J24" s="166"/>
      <c r="K24" s="166"/>
      <c r="L24" s="168"/>
    </row>
    <row r="25" spans="1:1024" ht="28.2" x14ac:dyDescent="0.3">
      <c r="A25" s="169" t="s">
        <v>162</v>
      </c>
      <c r="B25" s="166"/>
      <c r="C25" s="166"/>
      <c r="D25" s="166"/>
      <c r="E25" s="166"/>
      <c r="F25" s="166"/>
      <c r="G25" s="167"/>
      <c r="H25" s="166"/>
      <c r="I25" s="166"/>
      <c r="J25" s="166"/>
      <c r="K25" s="166"/>
      <c r="L25" s="168"/>
    </row>
    <row r="26" spans="1:1024" x14ac:dyDescent="0.3">
      <c r="A26" s="169" t="s">
        <v>163</v>
      </c>
      <c r="B26" s="166"/>
      <c r="C26" s="166"/>
      <c r="D26" s="166"/>
      <c r="E26" s="166"/>
      <c r="F26" s="166"/>
      <c r="G26" s="167"/>
      <c r="H26" s="166"/>
      <c r="I26" s="166"/>
      <c r="J26" s="166"/>
      <c r="K26" s="166"/>
      <c r="L26" s="168"/>
    </row>
    <row r="27" spans="1:1024" ht="28.2" x14ac:dyDescent="0.3">
      <c r="A27" s="169" t="s">
        <v>164</v>
      </c>
      <c r="B27" s="166"/>
      <c r="C27" s="166"/>
      <c r="D27" s="166"/>
      <c r="E27" s="166"/>
      <c r="F27" s="166"/>
      <c r="G27" s="167"/>
      <c r="H27" s="166"/>
      <c r="I27" s="166"/>
      <c r="J27" s="166"/>
      <c r="K27" s="166"/>
      <c r="L27" s="168"/>
    </row>
    <row r="28" spans="1:1024" x14ac:dyDescent="0.3">
      <c r="A28" s="169" t="s">
        <v>165</v>
      </c>
      <c r="B28" s="166"/>
      <c r="C28" s="166"/>
      <c r="D28" s="166"/>
      <c r="E28" s="166"/>
      <c r="F28" s="166"/>
      <c r="G28" s="167"/>
      <c r="H28" s="166"/>
      <c r="I28" s="166"/>
      <c r="J28" s="166"/>
      <c r="K28" s="166"/>
      <c r="L28" s="168"/>
    </row>
    <row r="29" spans="1:1024" ht="28.2" x14ac:dyDescent="0.3">
      <c r="A29" s="169" t="s">
        <v>166</v>
      </c>
      <c r="B29" s="166"/>
      <c r="C29" s="166"/>
      <c r="D29" s="166"/>
      <c r="E29" s="166"/>
      <c r="F29" s="166"/>
      <c r="G29" s="167"/>
      <c r="H29" s="166"/>
      <c r="I29" s="166"/>
      <c r="J29" s="166"/>
      <c r="K29" s="166"/>
      <c r="L29" s="168"/>
    </row>
    <row r="30" spans="1:1024" x14ac:dyDescent="0.3">
      <c r="A30" s="169"/>
      <c r="B30" s="166"/>
      <c r="C30" s="166"/>
      <c r="D30" s="166"/>
      <c r="E30" s="166"/>
      <c r="F30" s="166"/>
      <c r="G30" s="167"/>
      <c r="H30" s="166"/>
      <c r="I30" s="166"/>
      <c r="J30" s="166"/>
      <c r="K30" s="166"/>
      <c r="L30" s="168"/>
    </row>
    <row r="31" spans="1:1024" x14ac:dyDescent="0.3">
      <c r="A31" s="190"/>
      <c r="B31" s="174"/>
      <c r="C31" s="174"/>
      <c r="D31" s="174"/>
      <c r="E31" s="174"/>
      <c r="F31" s="174"/>
      <c r="G31" s="175"/>
      <c r="H31" s="174"/>
      <c r="I31" s="174"/>
      <c r="J31" s="174"/>
      <c r="K31" s="174"/>
      <c r="L31" s="176"/>
    </row>
  </sheetData>
  <mergeCells count="2">
    <mergeCell ref="A1:L1"/>
    <mergeCell ref="A2:L2"/>
  </mergeCells>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zoomScale="60" zoomScaleNormal="60" workbookViewId="0">
      <selection sqref="A1:AM1"/>
    </sheetView>
  </sheetViews>
  <sheetFormatPr baseColWidth="10" defaultColWidth="9.109375" defaultRowHeight="14.4" x14ac:dyDescent="0.3"/>
  <cols>
    <col min="1" max="1" width="25" style="1"/>
    <col min="2" max="2" width="27.5546875" style="1"/>
    <col min="3" max="3" width="24" style="1"/>
    <col min="4" max="4" width="15.33203125" style="1"/>
    <col min="5" max="5" width="23.6640625" style="1"/>
    <col min="6" max="6" width="2.5546875" style="1"/>
    <col min="7" max="9" width="23.44140625" style="1"/>
    <col min="10" max="10" width="2.33203125" style="1"/>
    <col min="11" max="14" width="19.33203125" style="1"/>
    <col min="15" max="15" width="2.88671875" style="1"/>
    <col min="16" max="22" width="21.5546875" style="1"/>
    <col min="23" max="24" width="21.5546875" style="22"/>
    <col min="25" max="25" width="2.33203125" style="1"/>
    <col min="26" max="26" width="18.109375" style="23"/>
    <col min="27" max="27" width="18.109375" style="1"/>
    <col min="28" max="28" width="2.33203125" style="1"/>
    <col min="29" max="31" width="20.5546875" style="1"/>
    <col min="32" max="32" width="34.44140625" style="1"/>
    <col min="33" max="34" width="29.88671875" style="1"/>
    <col min="35" max="35" width="19.33203125" style="1"/>
    <col min="36" max="36" width="17.5546875" style="24"/>
    <col min="37" max="37" width="17.33203125" style="24"/>
    <col min="38" max="38" width="18.109375" style="24"/>
    <col min="39" max="39" width="17.6640625" style="24"/>
    <col min="40" max="1025" width="11.44140625" style="1"/>
  </cols>
  <sheetData>
    <row r="1" spans="1:1024" s="25" customFormat="1" ht="45" customHeight="1" x14ac:dyDescent="0.55000000000000004">
      <c r="A1" s="263" t="s">
        <v>167</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row>
    <row r="2" spans="1:1024" ht="22.5" customHeight="1" x14ac:dyDescent="0.3">
      <c r="A2" s="251" t="s">
        <v>168</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8" customFormat="1" ht="57.75" customHeight="1" x14ac:dyDescent="0.45">
      <c r="A3" s="252" t="s">
        <v>40</v>
      </c>
      <c r="B3" s="252"/>
      <c r="C3" s="252"/>
      <c r="D3" s="252"/>
      <c r="E3" s="252"/>
      <c r="F3" s="16"/>
      <c r="G3" s="253" t="s">
        <v>41</v>
      </c>
      <c r="H3" s="253"/>
      <c r="I3" s="253"/>
      <c r="J3" s="16"/>
      <c r="K3" s="254" t="s">
        <v>42</v>
      </c>
      <c r="L3" s="254"/>
      <c r="M3" s="254"/>
      <c r="N3" s="254"/>
      <c r="O3" s="16"/>
      <c r="P3" s="255" t="s">
        <v>43</v>
      </c>
      <c r="Q3" s="255"/>
      <c r="R3" s="255"/>
      <c r="S3" s="255"/>
      <c r="T3" s="255"/>
      <c r="U3" s="255"/>
      <c r="V3" s="255"/>
      <c r="W3" s="255"/>
      <c r="X3" s="255"/>
      <c r="Y3" s="26"/>
      <c r="Z3" s="256" t="s">
        <v>44</v>
      </c>
      <c r="AA3" s="256"/>
      <c r="AB3" s="27"/>
      <c r="AC3" s="257" t="s">
        <v>45</v>
      </c>
      <c r="AD3" s="257"/>
      <c r="AE3" s="257"/>
      <c r="AF3" s="257"/>
      <c r="AG3" s="257"/>
      <c r="AH3" s="257"/>
      <c r="AI3" s="257"/>
      <c r="AJ3" s="257"/>
      <c r="AK3" s="257"/>
      <c r="AL3" s="257"/>
      <c r="AM3" s="257"/>
    </row>
    <row r="4" spans="1:1024" ht="15.6" x14ac:dyDescent="0.3">
      <c r="A4" s="252"/>
      <c r="B4" s="252"/>
      <c r="C4" s="252"/>
      <c r="D4" s="252"/>
      <c r="E4" s="252"/>
      <c r="F4" s="16"/>
      <c r="G4" s="253"/>
      <c r="H4" s="253"/>
      <c r="I4" s="253"/>
      <c r="J4" s="16"/>
      <c r="K4" s="254"/>
      <c r="L4" s="254"/>
      <c r="M4" s="254"/>
      <c r="N4" s="254"/>
      <c r="O4" s="16"/>
      <c r="P4" s="258" t="s">
        <v>46</v>
      </c>
      <c r="Q4" s="258"/>
      <c r="R4" s="258"/>
      <c r="S4" s="258"/>
      <c r="T4" s="258" t="s">
        <v>47</v>
      </c>
      <c r="U4" s="258"/>
      <c r="V4" s="258"/>
      <c r="W4" s="258"/>
      <c r="X4" s="29"/>
      <c r="Y4" s="30"/>
      <c r="Z4" s="256"/>
      <c r="AA4" s="256"/>
      <c r="AB4" s="31"/>
      <c r="AC4" s="257"/>
      <c r="AD4" s="257"/>
      <c r="AE4" s="257"/>
      <c r="AF4" s="257"/>
      <c r="AG4" s="257"/>
      <c r="AH4" s="257"/>
      <c r="AI4" s="257"/>
      <c r="AJ4" s="257"/>
      <c r="AK4" s="257"/>
      <c r="AL4" s="257"/>
      <c r="AM4" s="257"/>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s="57" customFormat="1" ht="78" x14ac:dyDescent="0.3">
      <c r="A5" s="32" t="s">
        <v>48</v>
      </c>
      <c r="B5" s="32" t="s">
        <v>49</v>
      </c>
      <c r="C5" s="32" t="s">
        <v>50</v>
      </c>
      <c r="D5" s="32" t="s">
        <v>51</v>
      </c>
      <c r="E5" s="33" t="s">
        <v>52</v>
      </c>
      <c r="F5" s="34"/>
      <c r="G5" s="35" t="s">
        <v>53</v>
      </c>
      <c r="H5" s="36" t="s">
        <v>54</v>
      </c>
      <c r="I5" s="37" t="s">
        <v>55</v>
      </c>
      <c r="J5" s="38"/>
      <c r="K5" s="39" t="s">
        <v>56</v>
      </c>
      <c r="L5" s="39" t="s">
        <v>57</v>
      </c>
      <c r="M5" s="40" t="s">
        <v>58</v>
      </c>
      <c r="N5" s="41" t="s">
        <v>59</v>
      </c>
      <c r="O5" s="42"/>
      <c r="P5" s="43" t="s">
        <v>60</v>
      </c>
      <c r="Q5" s="43" t="s">
        <v>61</v>
      </c>
      <c r="R5" s="44" t="s">
        <v>62</v>
      </c>
      <c r="S5" s="44" t="s">
        <v>63</v>
      </c>
      <c r="T5" s="45" t="s">
        <v>64</v>
      </c>
      <c r="U5" s="43" t="s">
        <v>65</v>
      </c>
      <c r="V5" s="44" t="s">
        <v>66</v>
      </c>
      <c r="W5" s="46" t="s">
        <v>67</v>
      </c>
      <c r="X5" s="47" t="s">
        <v>68</v>
      </c>
      <c r="Y5" s="48"/>
      <c r="Z5" s="49" t="s">
        <v>69</v>
      </c>
      <c r="AA5" s="50" t="s">
        <v>70</v>
      </c>
      <c r="AB5" s="48"/>
      <c r="AC5" s="51" t="s">
        <v>71</v>
      </c>
      <c r="AD5" s="52" t="s">
        <v>72</v>
      </c>
      <c r="AE5" s="52" t="s">
        <v>73</v>
      </c>
      <c r="AF5" s="53" t="s">
        <v>74</v>
      </c>
      <c r="AG5" s="53" t="s">
        <v>75</v>
      </c>
      <c r="AH5" s="53" t="s">
        <v>76</v>
      </c>
      <c r="AI5" s="53" t="s">
        <v>77</v>
      </c>
      <c r="AJ5" s="54" t="s">
        <v>78</v>
      </c>
      <c r="AK5" s="54" t="s">
        <v>79</v>
      </c>
      <c r="AL5" s="55" t="s">
        <v>80</v>
      </c>
      <c r="AM5" s="56" t="s">
        <v>81</v>
      </c>
    </row>
    <row r="6" spans="1:1024" ht="62.25" customHeight="1" x14ac:dyDescent="0.3">
      <c r="A6" s="58" t="s">
        <v>82</v>
      </c>
      <c r="B6" s="59"/>
      <c r="C6" s="60"/>
      <c r="D6" s="60"/>
      <c r="E6" s="61"/>
      <c r="F6" s="34"/>
      <c r="G6" s="62"/>
      <c r="H6" s="63"/>
      <c r="I6" s="64"/>
      <c r="J6" s="38"/>
      <c r="K6" s="65"/>
      <c r="L6" s="66"/>
      <c r="M6" s="66"/>
      <c r="N6" s="67"/>
      <c r="O6" s="68"/>
      <c r="P6" s="69"/>
      <c r="Q6" s="70"/>
      <c r="R6" s="70"/>
      <c r="S6" s="70"/>
      <c r="T6" s="70"/>
      <c r="U6" s="70"/>
      <c r="V6" s="70"/>
      <c r="W6" s="71"/>
      <c r="X6" s="72"/>
      <c r="Y6" s="68"/>
      <c r="Z6" s="73"/>
      <c r="AA6" s="74"/>
      <c r="AB6" s="68"/>
      <c r="AC6" s="75"/>
      <c r="AD6" s="76"/>
      <c r="AE6" s="76"/>
      <c r="AF6" s="76"/>
      <c r="AG6" s="76"/>
      <c r="AH6" s="76"/>
      <c r="AI6" s="76"/>
      <c r="AJ6" s="77"/>
      <c r="AK6" s="77"/>
      <c r="AL6" s="78"/>
      <c r="AM6" s="79"/>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3">
      <c r="A7" s="80"/>
      <c r="B7" s="81"/>
      <c r="C7" s="60"/>
      <c r="D7" s="60"/>
      <c r="E7" s="61"/>
      <c r="F7" s="34"/>
      <c r="G7" s="62"/>
      <c r="H7" s="63"/>
      <c r="I7" s="64"/>
      <c r="J7" s="38"/>
      <c r="K7" s="65"/>
      <c r="L7" s="66"/>
      <c r="M7" s="66"/>
      <c r="N7" s="67"/>
      <c r="O7" s="68"/>
      <c r="P7" s="69"/>
      <c r="Q7" s="70"/>
      <c r="R7" s="70"/>
      <c r="S7" s="70"/>
      <c r="T7" s="70"/>
      <c r="U7" s="70"/>
      <c r="V7" s="70"/>
      <c r="W7" s="71"/>
      <c r="X7" s="72"/>
      <c r="Y7" s="68"/>
      <c r="Z7" s="73"/>
      <c r="AA7" s="74"/>
      <c r="AB7" s="68"/>
      <c r="AC7" s="75"/>
      <c r="AD7" s="76"/>
      <c r="AE7" s="76"/>
      <c r="AF7" s="76"/>
      <c r="AG7" s="76"/>
      <c r="AH7" s="76"/>
      <c r="AI7" s="76"/>
      <c r="AJ7" s="77"/>
      <c r="AK7" s="77"/>
      <c r="AL7" s="78"/>
      <c r="AM7" s="79"/>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96" customFormat="1" ht="20.399999999999999" x14ac:dyDescent="0.3">
      <c r="A8" s="82" t="s">
        <v>83</v>
      </c>
      <c r="B8" s="83" t="s">
        <v>84</v>
      </c>
      <c r="C8" s="84">
        <v>100</v>
      </c>
      <c r="D8" s="84" t="s">
        <v>85</v>
      </c>
      <c r="E8" s="85" t="s">
        <v>86</v>
      </c>
      <c r="F8" s="86"/>
      <c r="G8" s="82">
        <v>1000</v>
      </c>
      <c r="H8" s="84">
        <v>317</v>
      </c>
      <c r="I8" s="85">
        <v>634</v>
      </c>
      <c r="J8" s="86"/>
      <c r="K8" s="82">
        <v>6</v>
      </c>
      <c r="L8" s="84" t="s">
        <v>87</v>
      </c>
      <c r="M8" s="84">
        <v>24</v>
      </c>
      <c r="N8" s="87">
        <f>K8*M8</f>
        <v>144</v>
      </c>
      <c r="O8" s="86"/>
      <c r="P8" s="82">
        <v>1111</v>
      </c>
      <c r="Q8" s="84">
        <v>2</v>
      </c>
      <c r="R8" s="88">
        <v>1</v>
      </c>
      <c r="S8" s="88">
        <v>634</v>
      </c>
      <c r="T8" s="84"/>
      <c r="U8" s="84" t="s">
        <v>88</v>
      </c>
      <c r="V8" s="88">
        <f>I8</f>
        <v>634</v>
      </c>
      <c r="W8" s="89">
        <f>T8*V8*H8</f>
        <v>0</v>
      </c>
      <c r="X8" s="90">
        <f>S8+W8</f>
        <v>634</v>
      </c>
      <c r="Y8" s="86"/>
      <c r="Z8" s="91">
        <v>0.05</v>
      </c>
      <c r="AA8" s="87">
        <f>+Z8*G8</f>
        <v>50</v>
      </c>
      <c r="AB8" s="86"/>
      <c r="AC8" s="92">
        <f>+AA8+X8+N8+G8</f>
        <v>1828</v>
      </c>
      <c r="AD8" s="88">
        <v>365</v>
      </c>
      <c r="AE8" s="88">
        <v>61</v>
      </c>
      <c r="AF8" s="84">
        <v>600</v>
      </c>
      <c r="AG8" s="88">
        <f>MAX(AC8:AF8)</f>
        <v>1828</v>
      </c>
      <c r="AH8" s="88">
        <f>IF(AG8&gt;0,ROUNDUP(AG8/C8,0),0)</f>
        <v>19</v>
      </c>
      <c r="AI8" s="93">
        <f>IF(G8&gt;0,+G8/AG8,0)</f>
        <v>0.54704595185995619</v>
      </c>
      <c r="AJ8" s="94">
        <v>1.65</v>
      </c>
      <c r="AK8" s="94">
        <f>+AJ8*1.196</f>
        <v>1.9733999999999998</v>
      </c>
      <c r="AL8" s="94">
        <f>AJ8*G8</f>
        <v>1650</v>
      </c>
      <c r="AM8" s="95">
        <f>+AL8*1.196</f>
        <v>1973.3999999999999</v>
      </c>
    </row>
    <row r="9" spans="1:1024" s="96" customFormat="1" ht="20.399999999999999" x14ac:dyDescent="0.3">
      <c r="A9" s="82"/>
      <c r="B9" s="83" t="s">
        <v>89</v>
      </c>
      <c r="C9" s="84">
        <v>1000</v>
      </c>
      <c r="D9" s="84" t="s">
        <v>90</v>
      </c>
      <c r="E9" s="85" t="s">
        <v>91</v>
      </c>
      <c r="F9" s="86"/>
      <c r="G9" s="82"/>
      <c r="H9" s="84"/>
      <c r="I9" s="85"/>
      <c r="J9" s="86"/>
      <c r="K9" s="82"/>
      <c r="L9" s="84"/>
      <c r="M9" s="84"/>
      <c r="N9" s="87">
        <f>K9*M9</f>
        <v>0</v>
      </c>
      <c r="O9" s="86"/>
      <c r="P9" s="82"/>
      <c r="Q9" s="84"/>
      <c r="R9" s="88"/>
      <c r="S9" s="88"/>
      <c r="T9" s="84"/>
      <c r="U9" s="84" t="s">
        <v>88</v>
      </c>
      <c r="V9" s="88"/>
      <c r="W9" s="89"/>
      <c r="X9" s="90"/>
      <c r="Y9" s="86"/>
      <c r="Z9" s="91"/>
      <c r="AA9" s="87"/>
      <c r="AB9" s="86"/>
      <c r="AC9" s="92"/>
      <c r="AD9" s="88"/>
      <c r="AE9" s="88"/>
      <c r="AF9" s="84"/>
      <c r="AG9" s="88"/>
      <c r="AH9" s="88"/>
      <c r="AI9" s="93"/>
      <c r="AJ9" s="94"/>
      <c r="AK9" s="94"/>
      <c r="AL9" s="94"/>
      <c r="AM9" s="95"/>
    </row>
    <row r="10" spans="1:1024" s="96" customFormat="1" ht="20.399999999999999" x14ac:dyDescent="0.3">
      <c r="A10" s="82"/>
      <c r="B10" s="83" t="s">
        <v>92</v>
      </c>
      <c r="C10" s="84">
        <v>1000</v>
      </c>
      <c r="D10" s="84" t="s">
        <v>93</v>
      </c>
      <c r="E10" s="85" t="s">
        <v>94</v>
      </c>
      <c r="F10" s="86"/>
      <c r="G10" s="82"/>
      <c r="H10" s="84"/>
      <c r="I10" s="85"/>
      <c r="J10" s="86"/>
      <c r="K10" s="82"/>
      <c r="L10" s="84"/>
      <c r="M10" s="84"/>
      <c r="N10" s="87">
        <f>K10*M10</f>
        <v>0</v>
      </c>
      <c r="O10" s="86"/>
      <c r="P10" s="82"/>
      <c r="Q10" s="84"/>
      <c r="R10" s="88"/>
      <c r="S10" s="88"/>
      <c r="T10" s="84"/>
      <c r="U10" s="84" t="s">
        <v>88</v>
      </c>
      <c r="V10" s="88"/>
      <c r="W10" s="89"/>
      <c r="X10" s="90"/>
      <c r="Y10" s="86"/>
      <c r="Z10" s="91"/>
      <c r="AA10" s="87"/>
      <c r="AB10" s="86"/>
      <c r="AC10" s="92"/>
      <c r="AD10" s="88"/>
      <c r="AE10" s="88"/>
      <c r="AF10" s="84"/>
      <c r="AG10" s="88">
        <f>MAX(AC10:AF10)</f>
        <v>0</v>
      </c>
      <c r="AH10" s="88"/>
      <c r="AI10" s="93"/>
      <c r="AJ10" s="94"/>
      <c r="AK10" s="94"/>
      <c r="AL10" s="94"/>
      <c r="AM10" s="95"/>
    </row>
    <row r="11" spans="1:1024" x14ac:dyDescent="0.3">
      <c r="A11" s="82" t="s">
        <v>95</v>
      </c>
      <c r="B11" s="84"/>
      <c r="C11" s="84"/>
      <c r="D11" s="84"/>
      <c r="E11" s="85"/>
      <c r="F11" s="86"/>
      <c r="G11" s="82"/>
      <c r="H11" s="84"/>
      <c r="I11" s="85"/>
      <c r="J11" s="86"/>
      <c r="K11" s="82"/>
      <c r="L11" s="84"/>
      <c r="M11" s="84"/>
      <c r="N11" s="87"/>
      <c r="O11" s="86"/>
      <c r="P11" s="82"/>
      <c r="Q11" s="84"/>
      <c r="R11" s="88"/>
      <c r="S11" s="88"/>
      <c r="T11" s="84"/>
      <c r="U11" s="84"/>
      <c r="V11" s="88"/>
      <c r="W11" s="89"/>
      <c r="X11" s="90"/>
      <c r="Y11" s="86"/>
      <c r="Z11" s="91"/>
      <c r="AA11" s="87"/>
      <c r="AB11" s="86"/>
      <c r="AC11" s="92"/>
      <c r="AD11" s="88"/>
      <c r="AE11" s="88"/>
      <c r="AF11" s="84"/>
      <c r="AG11" s="88"/>
      <c r="AH11" s="88"/>
      <c r="AI11" s="93"/>
      <c r="AJ11" s="94"/>
      <c r="AK11" s="94"/>
      <c r="AL11" s="94"/>
      <c r="AM11" s="95"/>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s="57" customFormat="1" ht="20.399999999999999" x14ac:dyDescent="0.3">
      <c r="A12" s="82" t="s">
        <v>96</v>
      </c>
      <c r="B12" s="84"/>
      <c r="C12" s="84"/>
      <c r="D12" s="84"/>
      <c r="E12" s="85"/>
      <c r="F12" s="34"/>
      <c r="G12" s="82"/>
      <c r="H12" s="84"/>
      <c r="I12" s="85"/>
      <c r="J12" s="38"/>
      <c r="K12" s="82"/>
      <c r="L12" s="84"/>
      <c r="M12" s="84"/>
      <c r="N12" s="87"/>
      <c r="O12" s="68"/>
      <c r="P12" s="82"/>
      <c r="Q12" s="84"/>
      <c r="R12" s="88"/>
      <c r="S12" s="88"/>
      <c r="T12" s="84"/>
      <c r="U12" s="84"/>
      <c r="V12" s="88"/>
      <c r="W12" s="89"/>
      <c r="X12" s="90"/>
      <c r="Y12" s="68"/>
      <c r="Z12" s="91"/>
      <c r="AA12" s="87"/>
      <c r="AB12" s="68"/>
      <c r="AC12" s="92"/>
      <c r="AD12" s="88"/>
      <c r="AE12" s="88"/>
      <c r="AF12" s="84"/>
      <c r="AG12" s="88"/>
      <c r="AH12" s="88"/>
      <c r="AI12" s="93"/>
      <c r="AJ12" s="94"/>
      <c r="AK12" s="94"/>
      <c r="AL12" s="94"/>
      <c r="AM12" s="95"/>
    </row>
    <row r="13" spans="1:1024" s="96" customFormat="1" ht="20.399999999999999" x14ac:dyDescent="0.3">
      <c r="A13" s="82"/>
      <c r="B13" s="84"/>
      <c r="C13" s="84"/>
      <c r="D13" s="84"/>
      <c r="E13" s="85"/>
      <c r="F13" s="86"/>
      <c r="G13" s="82"/>
      <c r="H13" s="84"/>
      <c r="I13" s="85"/>
      <c r="J13" s="86"/>
      <c r="K13" s="82"/>
      <c r="L13" s="84"/>
      <c r="M13" s="84"/>
      <c r="N13" s="87"/>
      <c r="O13" s="86"/>
      <c r="P13" s="82"/>
      <c r="Q13" s="84"/>
      <c r="R13" s="88"/>
      <c r="S13" s="88"/>
      <c r="T13" s="84"/>
      <c r="U13" s="84"/>
      <c r="V13" s="88"/>
      <c r="W13" s="89"/>
      <c r="X13" s="90"/>
      <c r="Y13" s="86"/>
      <c r="Z13" s="91"/>
      <c r="AA13" s="87"/>
      <c r="AB13" s="86"/>
      <c r="AC13" s="92"/>
      <c r="AD13" s="88"/>
      <c r="AE13" s="88"/>
      <c r="AF13" s="84"/>
      <c r="AG13" s="88"/>
      <c r="AH13" s="88"/>
      <c r="AI13" s="93"/>
      <c r="AJ13" s="94"/>
      <c r="AK13" s="94"/>
      <c r="AL13" s="94"/>
      <c r="AM13" s="95"/>
    </row>
    <row r="14" spans="1:1024" x14ac:dyDescent="0.3">
      <c r="A14" s="80"/>
      <c r="B14" s="81"/>
      <c r="C14" s="60"/>
      <c r="D14" s="60"/>
      <c r="E14" s="61"/>
      <c r="F14" s="86"/>
      <c r="G14" s="62"/>
      <c r="H14" s="63"/>
      <c r="I14" s="64"/>
      <c r="J14" s="86"/>
      <c r="K14" s="65"/>
      <c r="L14" s="66"/>
      <c r="M14" s="66"/>
      <c r="N14" s="67"/>
      <c r="O14" s="86"/>
      <c r="P14" s="69"/>
      <c r="Q14" s="70"/>
      <c r="R14" s="70"/>
      <c r="S14" s="70"/>
      <c r="T14" s="70"/>
      <c r="U14" s="70"/>
      <c r="V14" s="70"/>
      <c r="W14" s="71"/>
      <c r="X14" s="72"/>
      <c r="Y14" s="86"/>
      <c r="Z14" s="73"/>
      <c r="AA14" s="74"/>
      <c r="AB14" s="86"/>
      <c r="AC14" s="75"/>
      <c r="AD14" s="76"/>
      <c r="AE14" s="76"/>
      <c r="AF14" s="76"/>
      <c r="AG14" s="76"/>
      <c r="AH14" s="76"/>
      <c r="AI14" s="76"/>
      <c r="AJ14" s="77"/>
      <c r="AK14" s="77"/>
      <c r="AL14" s="78"/>
      <c r="AM14" s="79"/>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s="97" customFormat="1" ht="20.399999999999999" x14ac:dyDescent="0.35">
      <c r="A15" s="82" t="s">
        <v>97</v>
      </c>
      <c r="B15" s="84"/>
      <c r="C15" s="84"/>
      <c r="D15" s="84"/>
      <c r="E15" s="85"/>
      <c r="F15" s="16"/>
      <c r="G15" s="82"/>
      <c r="H15" s="84"/>
      <c r="I15" s="85"/>
      <c r="J15" s="16"/>
      <c r="K15" s="82"/>
      <c r="L15" s="84"/>
      <c r="M15" s="84"/>
      <c r="N15" s="87"/>
      <c r="O15" s="16"/>
      <c r="P15" s="82"/>
      <c r="Q15" s="84"/>
      <c r="R15" s="88"/>
      <c r="S15" s="88"/>
      <c r="T15" s="84"/>
      <c r="U15" s="84"/>
      <c r="V15" s="88"/>
      <c r="W15" s="89"/>
      <c r="X15" s="90"/>
      <c r="Y15" s="16"/>
      <c r="Z15" s="91"/>
      <c r="AA15" s="87"/>
      <c r="AB15" s="16"/>
      <c r="AC15" s="92"/>
      <c r="AD15" s="88"/>
      <c r="AE15" s="88"/>
      <c r="AF15" s="84"/>
      <c r="AG15" s="88">
        <f>MAX(AC15:AF15)</f>
        <v>0</v>
      </c>
      <c r="AH15" s="88">
        <f>IF(AG15&gt;0,ROUNDUP(AG15/C15,0),0)</f>
        <v>0</v>
      </c>
      <c r="AI15" s="93">
        <f>IF(G15&gt;0,+G15/AG15,0)</f>
        <v>0</v>
      </c>
      <c r="AJ15" s="94"/>
      <c r="AK15" s="94">
        <f>+AJ15*1.196</f>
        <v>0</v>
      </c>
      <c r="AL15" s="94">
        <f>AJ15*G15</f>
        <v>0</v>
      </c>
      <c r="AM15" s="95">
        <f>+AL15*1.196</f>
        <v>0</v>
      </c>
    </row>
    <row r="16" spans="1:1024" s="57" customFormat="1" ht="62.25" customHeight="1" x14ac:dyDescent="0.3">
      <c r="A16" s="98" t="s">
        <v>98</v>
      </c>
      <c r="B16" s="99"/>
      <c r="C16" s="99"/>
      <c r="D16" s="99"/>
      <c r="E16" s="100"/>
      <c r="F16" s="101"/>
      <c r="G16" s="98"/>
      <c r="H16" s="99"/>
      <c r="I16" s="100"/>
      <c r="J16" s="102"/>
      <c r="K16" s="98"/>
      <c r="L16" s="99"/>
      <c r="M16" s="99"/>
      <c r="N16" s="103"/>
      <c r="O16" s="101"/>
      <c r="P16" s="98"/>
      <c r="Q16" s="99"/>
      <c r="R16" s="104"/>
      <c r="S16" s="104"/>
      <c r="T16" s="99"/>
      <c r="U16" s="99"/>
      <c r="V16" s="104"/>
      <c r="W16" s="105"/>
      <c r="X16" s="106"/>
      <c r="Y16" s="101"/>
      <c r="Z16" s="107"/>
      <c r="AA16" s="103"/>
      <c r="AB16" s="101"/>
      <c r="AC16" s="108"/>
      <c r="AD16" s="104"/>
      <c r="AE16" s="104"/>
      <c r="AF16" s="99"/>
      <c r="AG16" s="104">
        <f>MAX(AC16:AF16)</f>
        <v>0</v>
      </c>
      <c r="AH16" s="104">
        <f>IF(AG16&gt;0,ROUNDUP(AG16/C16,0),0)</f>
        <v>0</v>
      </c>
      <c r="AI16" s="109">
        <f>IF(G16&gt;0,+G16/AG16,0)</f>
        <v>0</v>
      </c>
      <c r="AJ16" s="110"/>
      <c r="AK16" s="110">
        <f>+AJ16*1.196</f>
        <v>0</v>
      </c>
      <c r="AL16" s="110">
        <f>AJ16*G16</f>
        <v>0</v>
      </c>
      <c r="AM16" s="111">
        <f>+AL16*1.196</f>
        <v>0</v>
      </c>
    </row>
    <row r="17" spans="1:1024" x14ac:dyDescent="0.3">
      <c r="A17" s="16"/>
      <c r="B17" s="16"/>
      <c r="C17" s="16"/>
      <c r="D17" s="16"/>
      <c r="E17" s="16"/>
      <c r="F17" s="34"/>
      <c r="G17" s="16"/>
      <c r="H17" s="16"/>
      <c r="I17" s="16"/>
      <c r="J17" s="38"/>
      <c r="K17" s="16"/>
      <c r="L17" s="16"/>
      <c r="M17" s="16"/>
      <c r="N17" s="16"/>
      <c r="O17" s="68"/>
      <c r="P17" s="16"/>
      <c r="Q17" s="16"/>
      <c r="R17" s="16"/>
      <c r="S17" s="16"/>
      <c r="T17" s="16"/>
      <c r="U17" s="16"/>
      <c r="V17" s="16"/>
      <c r="W17" s="112"/>
      <c r="X17" s="112"/>
      <c r="Y17" s="68"/>
      <c r="Z17" s="113"/>
      <c r="AA17" s="16"/>
      <c r="AB17" s="68"/>
      <c r="AC17" s="16"/>
      <c r="AD17" s="16"/>
      <c r="AE17" s="16"/>
      <c r="AF17" s="16"/>
      <c r="AG17" s="16"/>
      <c r="AH17" s="16"/>
      <c r="AI17" s="16"/>
      <c r="AJ17" s="114"/>
      <c r="AK17" s="114"/>
      <c r="AL17" s="114"/>
      <c r="AM17" s="114"/>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s="96" customFormat="1" ht="20.399999999999999" x14ac:dyDescent="0.3">
      <c r="A18" s="115" t="s">
        <v>99</v>
      </c>
      <c r="B18" s="116"/>
      <c r="C18" s="117"/>
      <c r="D18" s="117"/>
      <c r="E18" s="118"/>
      <c r="F18" s="86"/>
      <c r="G18" s="119"/>
      <c r="H18" s="120"/>
      <c r="I18" s="121"/>
      <c r="J18" s="86"/>
      <c r="K18" s="122"/>
      <c r="L18" s="123"/>
      <c r="M18" s="123"/>
      <c r="N18" s="124"/>
      <c r="O18" s="86"/>
      <c r="P18" s="125"/>
      <c r="Q18" s="126"/>
      <c r="R18" s="126"/>
      <c r="S18" s="126"/>
      <c r="T18" s="126"/>
      <c r="U18" s="126"/>
      <c r="V18" s="126"/>
      <c r="W18" s="127"/>
      <c r="X18" s="128"/>
      <c r="Y18" s="86"/>
      <c r="Z18" s="129"/>
      <c r="AA18" s="130"/>
      <c r="AB18" s="86"/>
      <c r="AC18" s="131"/>
      <c r="AD18" s="132"/>
      <c r="AE18" s="132"/>
      <c r="AF18" s="132"/>
      <c r="AG18" s="132"/>
      <c r="AH18" s="132"/>
      <c r="AI18" s="132"/>
      <c r="AJ18" s="133"/>
      <c r="AK18" s="133"/>
      <c r="AL18" s="134"/>
      <c r="AM18" s="135"/>
    </row>
    <row r="19" spans="1:1024" x14ac:dyDescent="0.3">
      <c r="A19" s="136"/>
      <c r="B19" s="137"/>
      <c r="C19" s="60"/>
      <c r="D19" s="60"/>
      <c r="E19" s="61"/>
      <c r="F19" s="86"/>
      <c r="G19" s="62"/>
      <c r="H19" s="63"/>
      <c r="I19" s="64"/>
      <c r="J19" s="86"/>
      <c r="K19" s="65"/>
      <c r="L19" s="66"/>
      <c r="M19" s="66"/>
      <c r="N19" s="67"/>
      <c r="O19" s="86"/>
      <c r="P19" s="69"/>
      <c r="Q19" s="70"/>
      <c r="R19" s="70"/>
      <c r="S19" s="70"/>
      <c r="T19" s="70"/>
      <c r="U19" s="70"/>
      <c r="V19" s="70"/>
      <c r="W19" s="71"/>
      <c r="X19" s="72"/>
      <c r="Y19" s="86"/>
      <c r="Z19" s="73"/>
      <c r="AA19" s="74"/>
      <c r="AB19" s="86"/>
      <c r="AC19" s="75"/>
      <c r="AD19" s="76"/>
      <c r="AE19" s="76"/>
      <c r="AF19" s="76"/>
      <c r="AG19" s="76"/>
      <c r="AH19" s="76"/>
      <c r="AI19" s="76"/>
      <c r="AJ19" s="77"/>
      <c r="AK19" s="77"/>
      <c r="AL19" s="78"/>
      <c r="AM19" s="7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s="57" customFormat="1" ht="20.399999999999999" x14ac:dyDescent="0.3">
      <c r="A20" s="82" t="s">
        <v>100</v>
      </c>
      <c r="B20" s="138"/>
      <c r="C20" s="84"/>
      <c r="D20" s="84" t="s">
        <v>101</v>
      </c>
      <c r="E20" s="85"/>
      <c r="F20" s="34"/>
      <c r="G20" s="82"/>
      <c r="H20" s="84"/>
      <c r="I20" s="85"/>
      <c r="J20" s="38"/>
      <c r="K20" s="82"/>
      <c r="L20" s="84"/>
      <c r="M20" s="84"/>
      <c r="N20" s="87"/>
      <c r="O20" s="68"/>
      <c r="P20" s="82"/>
      <c r="Q20" s="84"/>
      <c r="R20" s="88"/>
      <c r="S20" s="88"/>
      <c r="T20" s="84"/>
      <c r="U20" s="84"/>
      <c r="V20" s="88"/>
      <c r="W20" s="89"/>
      <c r="X20" s="90"/>
      <c r="Y20" s="68"/>
      <c r="Z20" s="91"/>
      <c r="AA20" s="87"/>
      <c r="AB20" s="68"/>
      <c r="AC20" s="92"/>
      <c r="AD20" s="88">
        <v>186</v>
      </c>
      <c r="AE20" s="88"/>
      <c r="AF20" s="84"/>
      <c r="AG20" s="88">
        <f>MAX(AC20:AF20)</f>
        <v>186</v>
      </c>
      <c r="AH20" s="88">
        <v>2</v>
      </c>
      <c r="AI20" s="93"/>
      <c r="AJ20" s="94"/>
      <c r="AK20" s="94">
        <f>+AJ20*1.196</f>
        <v>0</v>
      </c>
      <c r="AL20" s="94">
        <f>AJ20*G20</f>
        <v>0</v>
      </c>
      <c r="AM20" s="95">
        <f>+AL20*1.196</f>
        <v>0</v>
      </c>
    </row>
    <row r="21" spans="1:1024" s="96" customFormat="1" ht="20.399999999999999" x14ac:dyDescent="0.3">
      <c r="A21" s="82"/>
      <c r="B21" s="138"/>
      <c r="C21" s="84"/>
      <c r="D21" s="84"/>
      <c r="E21" s="85"/>
      <c r="F21" s="86"/>
      <c r="G21" s="82"/>
      <c r="H21" s="84"/>
      <c r="I21" s="85"/>
      <c r="J21" s="86"/>
      <c r="K21" s="82"/>
      <c r="L21" s="84"/>
      <c r="M21" s="84"/>
      <c r="N21" s="87"/>
      <c r="O21" s="86"/>
      <c r="P21" s="82"/>
      <c r="Q21" s="84"/>
      <c r="R21" s="88"/>
      <c r="S21" s="88"/>
      <c r="T21" s="84"/>
      <c r="U21" s="84"/>
      <c r="V21" s="88"/>
      <c r="W21" s="89"/>
      <c r="X21" s="90"/>
      <c r="Y21" s="86"/>
      <c r="Z21" s="91"/>
      <c r="AA21" s="87"/>
      <c r="AB21" s="86"/>
      <c r="AC21" s="92"/>
      <c r="AD21" s="88"/>
      <c r="AE21" s="88"/>
      <c r="AF21" s="84"/>
      <c r="AG21" s="88">
        <f>MAX(AC21:AF21)</f>
        <v>0</v>
      </c>
      <c r="AH21" s="88"/>
      <c r="AI21" s="93"/>
      <c r="AJ21" s="94"/>
      <c r="AK21" s="94">
        <f>+AJ21*1.196</f>
        <v>0</v>
      </c>
      <c r="AL21" s="94">
        <f>AJ21*G21</f>
        <v>0</v>
      </c>
      <c r="AM21" s="95">
        <f>+AL21*1.196</f>
        <v>0</v>
      </c>
    </row>
    <row r="22" spans="1:1024" x14ac:dyDescent="0.3">
      <c r="A22" s="80"/>
      <c r="B22" s="137"/>
      <c r="C22" s="60"/>
      <c r="D22" s="60"/>
      <c r="E22" s="61"/>
      <c r="F22" s="86"/>
      <c r="G22" s="62"/>
      <c r="H22" s="63"/>
      <c r="I22" s="64"/>
      <c r="J22" s="86"/>
      <c r="K22" s="65"/>
      <c r="L22" s="66"/>
      <c r="M22" s="66"/>
      <c r="N22" s="67"/>
      <c r="O22" s="86"/>
      <c r="P22" s="69"/>
      <c r="Q22" s="70"/>
      <c r="R22" s="70"/>
      <c r="S22" s="70"/>
      <c r="T22" s="70"/>
      <c r="U22" s="70"/>
      <c r="V22" s="70"/>
      <c r="W22" s="71"/>
      <c r="X22" s="72"/>
      <c r="Y22" s="86"/>
      <c r="Z22" s="73"/>
      <c r="AA22" s="74"/>
      <c r="AB22" s="86"/>
      <c r="AC22" s="75"/>
      <c r="AD22" s="76"/>
      <c r="AE22" s="76"/>
      <c r="AF22" s="76"/>
      <c r="AG22" s="76"/>
      <c r="AH22" s="76"/>
      <c r="AI22" s="76"/>
      <c r="AJ22" s="77"/>
      <c r="AK22" s="77"/>
      <c r="AL22" s="78"/>
      <c r="AM22" s="79"/>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97" customFormat="1" ht="20.399999999999999" x14ac:dyDescent="0.35">
      <c r="A23" s="82" t="s">
        <v>97</v>
      </c>
      <c r="B23" s="138"/>
      <c r="C23" s="84"/>
      <c r="D23" s="84"/>
      <c r="E23" s="85"/>
      <c r="F23" s="16"/>
      <c r="G23" s="82"/>
      <c r="H23" s="84"/>
      <c r="I23" s="85"/>
      <c r="J23" s="16"/>
      <c r="K23" s="82"/>
      <c r="L23" s="84"/>
      <c r="M23" s="84"/>
      <c r="N23" s="87"/>
      <c r="O23" s="16"/>
      <c r="P23" s="82"/>
      <c r="Q23" s="84"/>
      <c r="R23" s="88"/>
      <c r="S23" s="88"/>
      <c r="T23" s="84"/>
      <c r="U23" s="84"/>
      <c r="V23" s="88"/>
      <c r="W23" s="89"/>
      <c r="X23" s="90"/>
      <c r="Y23" s="16"/>
      <c r="Z23" s="91"/>
      <c r="AA23" s="87"/>
      <c r="AB23" s="16"/>
      <c r="AC23" s="92"/>
      <c r="AD23" s="88"/>
      <c r="AE23" s="88"/>
      <c r="AF23" s="84"/>
      <c r="AG23" s="88">
        <f>MAX(AC23:AF23)</f>
        <v>0</v>
      </c>
      <c r="AH23" s="88"/>
      <c r="AI23" s="93"/>
      <c r="AJ23" s="94"/>
      <c r="AK23" s="94">
        <f>+AJ23*1.196</f>
        <v>0</v>
      </c>
      <c r="AL23" s="94">
        <f>AJ23*G23</f>
        <v>0</v>
      </c>
      <c r="AM23" s="95">
        <f>+AL23*1.196</f>
        <v>0</v>
      </c>
    </row>
    <row r="24" spans="1:1024" s="57" customFormat="1" ht="62.25" customHeight="1" x14ac:dyDescent="0.3">
      <c r="A24" s="98" t="s">
        <v>102</v>
      </c>
      <c r="B24" s="139"/>
      <c r="C24" s="99"/>
      <c r="D24" s="99"/>
      <c r="E24" s="100"/>
      <c r="F24" s="101"/>
      <c r="G24" s="98"/>
      <c r="H24" s="99"/>
      <c r="I24" s="100"/>
      <c r="J24" s="102"/>
      <c r="K24" s="98"/>
      <c r="L24" s="99"/>
      <c r="M24" s="99"/>
      <c r="N24" s="103"/>
      <c r="O24" s="101"/>
      <c r="P24" s="98"/>
      <c r="Q24" s="99"/>
      <c r="R24" s="104"/>
      <c r="S24" s="104"/>
      <c r="T24" s="99"/>
      <c r="U24" s="99"/>
      <c r="V24" s="104"/>
      <c r="W24" s="105"/>
      <c r="X24" s="106"/>
      <c r="Y24" s="101"/>
      <c r="Z24" s="107"/>
      <c r="AA24" s="103"/>
      <c r="AB24" s="101"/>
      <c r="AC24" s="108"/>
      <c r="AD24" s="104"/>
      <c r="AE24" s="104"/>
      <c r="AF24" s="99"/>
      <c r="AG24" s="104">
        <f>MAX(AC24:AF24)</f>
        <v>0</v>
      </c>
      <c r="AH24" s="104"/>
      <c r="AI24" s="109"/>
      <c r="AJ24" s="110"/>
      <c r="AK24" s="110">
        <f>+AJ24*1.196</f>
        <v>0</v>
      </c>
      <c r="AL24" s="110">
        <f>AJ24*G24</f>
        <v>0</v>
      </c>
      <c r="AM24" s="111">
        <f>+AL24*1.196</f>
        <v>0</v>
      </c>
    </row>
    <row r="25" spans="1:1024" x14ac:dyDescent="0.3">
      <c r="A25" s="16"/>
      <c r="B25" s="16"/>
      <c r="C25" s="16"/>
      <c r="D25" s="16"/>
      <c r="E25" s="16"/>
      <c r="F25" s="68"/>
      <c r="G25" s="16"/>
      <c r="H25" s="16"/>
      <c r="I25" s="16"/>
      <c r="J25" s="38"/>
      <c r="K25" s="16"/>
      <c r="L25" s="16"/>
      <c r="M25" s="16"/>
      <c r="N25" s="16"/>
      <c r="O25" s="68"/>
      <c r="P25" s="16"/>
      <c r="Q25" s="16"/>
      <c r="R25" s="16"/>
      <c r="S25" s="16"/>
      <c r="T25" s="16"/>
      <c r="U25" s="16"/>
      <c r="V25" s="16"/>
      <c r="W25" s="112"/>
      <c r="X25" s="112"/>
      <c r="Y25" s="68"/>
      <c r="Z25" s="113"/>
      <c r="AA25" s="16"/>
      <c r="AB25" s="68"/>
      <c r="AC25" s="16"/>
      <c r="AD25" s="16"/>
      <c r="AE25" s="16"/>
      <c r="AF25" s="16"/>
      <c r="AG25" s="16"/>
      <c r="AH25" s="16"/>
      <c r="AI25" s="16"/>
      <c r="AJ25" s="114"/>
      <c r="AK25" s="114"/>
      <c r="AL25" s="114"/>
      <c r="AM25" s="114"/>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s="96" customFormat="1" ht="20.399999999999999" x14ac:dyDescent="0.3">
      <c r="A26" s="140" t="s">
        <v>103</v>
      </c>
      <c r="B26" s="116"/>
      <c r="C26" s="117"/>
      <c r="D26" s="117"/>
      <c r="E26" s="118"/>
      <c r="F26" s="86"/>
      <c r="G26" s="119"/>
      <c r="H26" s="120"/>
      <c r="I26" s="121"/>
      <c r="J26" s="86"/>
      <c r="K26" s="122"/>
      <c r="L26" s="123"/>
      <c r="M26" s="123"/>
      <c r="N26" s="124"/>
      <c r="O26" s="86"/>
      <c r="P26" s="125"/>
      <c r="Q26" s="126"/>
      <c r="R26" s="126"/>
      <c r="S26" s="126"/>
      <c r="T26" s="126"/>
      <c r="U26" s="126"/>
      <c r="V26" s="126"/>
      <c r="W26" s="127"/>
      <c r="X26" s="128"/>
      <c r="Y26" s="86"/>
      <c r="Z26" s="129"/>
      <c r="AA26" s="130"/>
      <c r="AB26" s="86"/>
      <c r="AC26" s="131"/>
      <c r="AD26" s="132"/>
      <c r="AE26" s="132"/>
      <c r="AF26" s="132"/>
      <c r="AG26" s="132"/>
      <c r="AH26" s="132"/>
      <c r="AI26" s="132"/>
      <c r="AJ26" s="133"/>
      <c r="AK26" s="133"/>
      <c r="AL26" s="134"/>
      <c r="AM26" s="135"/>
    </row>
    <row r="27" spans="1:1024" s="57" customFormat="1" ht="20.399999999999999" x14ac:dyDescent="0.3">
      <c r="A27" s="80"/>
      <c r="B27" s="137"/>
      <c r="C27" s="60"/>
      <c r="D27" s="60"/>
      <c r="E27" s="61"/>
      <c r="F27" s="34"/>
      <c r="G27" s="62"/>
      <c r="H27" s="63"/>
      <c r="I27" s="64"/>
      <c r="J27" s="38"/>
      <c r="K27" s="65"/>
      <c r="L27" s="66"/>
      <c r="M27" s="66"/>
      <c r="N27" s="67"/>
      <c r="O27" s="68"/>
      <c r="P27" s="69"/>
      <c r="Q27" s="70"/>
      <c r="R27" s="70"/>
      <c r="S27" s="70"/>
      <c r="T27" s="70"/>
      <c r="U27" s="70"/>
      <c r="V27" s="70"/>
      <c r="W27" s="71"/>
      <c r="X27" s="72"/>
      <c r="Y27" s="68"/>
      <c r="Z27" s="73"/>
      <c r="AA27" s="74"/>
      <c r="AB27" s="68"/>
      <c r="AC27" s="75"/>
      <c r="AD27" s="76"/>
      <c r="AE27" s="76"/>
      <c r="AF27" s="76"/>
      <c r="AG27" s="76"/>
      <c r="AH27" s="76"/>
      <c r="AI27" s="76"/>
      <c r="AJ27" s="77"/>
      <c r="AK27" s="77"/>
      <c r="AL27" s="78"/>
      <c r="AM27" s="79"/>
    </row>
    <row r="28" spans="1:1024" s="96" customFormat="1" ht="20.399999999999999" x14ac:dyDescent="0.3">
      <c r="A28" s="82" t="s">
        <v>104</v>
      </c>
      <c r="B28" s="138"/>
      <c r="C28" s="84"/>
      <c r="D28" s="84" t="s">
        <v>105</v>
      </c>
      <c r="E28" s="141"/>
      <c r="F28" s="86"/>
      <c r="G28" s="82"/>
      <c r="H28" s="84"/>
      <c r="I28" s="85"/>
      <c r="J28" s="86"/>
      <c r="K28" s="82"/>
      <c r="L28" s="84"/>
      <c r="M28" s="84"/>
      <c r="N28" s="87"/>
      <c r="O28" s="86"/>
      <c r="P28" s="82"/>
      <c r="Q28" s="84"/>
      <c r="R28" s="88"/>
      <c r="S28" s="88"/>
      <c r="T28" s="84"/>
      <c r="U28" s="84"/>
      <c r="V28" s="88"/>
      <c r="W28" s="89"/>
      <c r="X28" s="90"/>
      <c r="Y28" s="86"/>
      <c r="Z28" s="91"/>
      <c r="AA28" s="87"/>
      <c r="AB28" s="86"/>
      <c r="AC28" s="92"/>
      <c r="AD28" s="88">
        <v>186</v>
      </c>
      <c r="AE28" s="88"/>
      <c r="AF28" s="84"/>
      <c r="AG28" s="88">
        <f>MAX(AC28:AF28)</f>
        <v>186</v>
      </c>
      <c r="AH28" s="88">
        <v>4</v>
      </c>
      <c r="AI28" s="93"/>
      <c r="AJ28" s="94"/>
      <c r="AK28" s="94">
        <f>+AJ28*1.196</f>
        <v>0</v>
      </c>
      <c r="AL28" s="94">
        <f>AJ28*G28</f>
        <v>0</v>
      </c>
      <c r="AM28" s="95">
        <f>+AL28*1.196</f>
        <v>0</v>
      </c>
    </row>
    <row r="29" spans="1:1024" s="97" customFormat="1" ht="20.399999999999999" x14ac:dyDescent="0.35">
      <c r="A29" s="80"/>
      <c r="B29" s="137"/>
      <c r="C29" s="60"/>
      <c r="D29" s="60"/>
      <c r="E29" s="61"/>
      <c r="F29" s="16"/>
      <c r="G29" s="62"/>
      <c r="H29" s="63"/>
      <c r="I29" s="64"/>
      <c r="J29" s="16"/>
      <c r="K29" s="65"/>
      <c r="L29" s="66"/>
      <c r="M29" s="66"/>
      <c r="N29" s="67"/>
      <c r="O29" s="16"/>
      <c r="P29" s="69"/>
      <c r="Q29" s="70"/>
      <c r="R29" s="70"/>
      <c r="S29" s="70"/>
      <c r="T29" s="70"/>
      <c r="U29" s="70"/>
      <c r="V29" s="70"/>
      <c r="W29" s="71"/>
      <c r="X29" s="72"/>
      <c r="Y29" s="16"/>
      <c r="Z29" s="73"/>
      <c r="AA29" s="74"/>
      <c r="AB29" s="16"/>
      <c r="AC29" s="75"/>
      <c r="AD29" s="76"/>
      <c r="AE29" s="76"/>
      <c r="AF29" s="76"/>
      <c r="AG29" s="76"/>
      <c r="AH29" s="76"/>
      <c r="AI29" s="76"/>
      <c r="AJ29" s="77"/>
      <c r="AK29" s="77"/>
      <c r="AL29" s="78"/>
      <c r="AM29" s="79"/>
    </row>
    <row r="30" spans="1:1024" s="57" customFormat="1" ht="62.25" customHeight="1" x14ac:dyDescent="0.3">
      <c r="A30" s="98"/>
      <c r="B30" s="99"/>
      <c r="C30" s="99"/>
      <c r="D30" s="99"/>
      <c r="E30" s="100"/>
      <c r="F30" s="101"/>
      <c r="G30" s="98"/>
      <c r="H30" s="99"/>
      <c r="I30" s="100"/>
      <c r="J30" s="102"/>
      <c r="K30" s="98"/>
      <c r="L30" s="99"/>
      <c r="M30" s="99"/>
      <c r="N30" s="103"/>
      <c r="O30" s="101"/>
      <c r="P30" s="98"/>
      <c r="Q30" s="99"/>
      <c r="R30" s="104"/>
      <c r="S30" s="104"/>
      <c r="T30" s="99"/>
      <c r="U30" s="99"/>
      <c r="V30" s="104"/>
      <c r="W30" s="105"/>
      <c r="X30" s="106"/>
      <c r="Y30" s="101"/>
      <c r="Z30" s="107"/>
      <c r="AA30" s="103"/>
      <c r="AB30" s="101"/>
      <c r="AC30" s="108"/>
      <c r="AD30" s="104"/>
      <c r="AE30" s="104"/>
      <c r="AF30" s="99"/>
      <c r="AG30" s="104">
        <f>MAX(AC30:AF30)</f>
        <v>0</v>
      </c>
      <c r="AH30" s="104"/>
      <c r="AI30" s="109"/>
      <c r="AJ30" s="110"/>
      <c r="AK30" s="110">
        <f>+AJ30*1.196</f>
        <v>0</v>
      </c>
      <c r="AL30" s="110">
        <f>AJ30*G30</f>
        <v>0</v>
      </c>
      <c r="AM30" s="111">
        <f>+AL30*1.196</f>
        <v>0</v>
      </c>
    </row>
    <row r="31" spans="1:1024" x14ac:dyDescent="0.3">
      <c r="A31" s="16"/>
      <c r="B31" s="16"/>
      <c r="C31" s="16"/>
      <c r="D31" s="16"/>
      <c r="E31" s="16"/>
      <c r="F31" s="34"/>
      <c r="G31" s="16"/>
      <c r="H31" s="16"/>
      <c r="I31" s="16"/>
      <c r="J31" s="38"/>
      <c r="K31" s="16"/>
      <c r="L31" s="16"/>
      <c r="M31" s="16"/>
      <c r="N31" s="16"/>
      <c r="O31" s="68"/>
      <c r="P31" s="16"/>
      <c r="Q31" s="16"/>
      <c r="R31" s="16"/>
      <c r="S31" s="16"/>
      <c r="T31" s="16"/>
      <c r="U31" s="16"/>
      <c r="V31" s="16"/>
      <c r="W31" s="112"/>
      <c r="X31" s="112"/>
      <c r="Y31" s="68"/>
      <c r="Z31" s="113"/>
      <c r="AA31" s="16"/>
      <c r="AB31" s="68"/>
      <c r="AC31" s="16"/>
      <c r="AD31" s="16"/>
      <c r="AE31" s="16"/>
      <c r="AF31" s="16"/>
      <c r="AG31" s="16"/>
      <c r="AH31" s="16"/>
      <c r="AI31" s="16"/>
      <c r="AJ31" s="114"/>
      <c r="AK31" s="114"/>
      <c r="AL31" s="114"/>
      <c r="AM31" s="114"/>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s="96" customFormat="1" ht="20.399999999999999" x14ac:dyDescent="0.3">
      <c r="A32" s="140" t="s">
        <v>106</v>
      </c>
      <c r="B32" s="116"/>
      <c r="C32" s="117"/>
      <c r="D32" s="117"/>
      <c r="E32" s="118"/>
      <c r="F32" s="86"/>
      <c r="G32" s="119"/>
      <c r="H32" s="120"/>
      <c r="I32" s="121"/>
      <c r="J32" s="86"/>
      <c r="K32" s="122"/>
      <c r="L32" s="123"/>
      <c r="M32" s="123"/>
      <c r="N32" s="124"/>
      <c r="O32" s="86"/>
      <c r="P32" s="125"/>
      <c r="Q32" s="126"/>
      <c r="R32" s="126"/>
      <c r="S32" s="126"/>
      <c r="T32" s="126"/>
      <c r="U32" s="126"/>
      <c r="V32" s="126"/>
      <c r="W32" s="127"/>
      <c r="X32" s="128"/>
      <c r="Y32" s="86"/>
      <c r="Z32" s="129"/>
      <c r="AA32" s="130"/>
      <c r="AB32" s="86"/>
      <c r="AC32" s="131"/>
      <c r="AD32" s="132"/>
      <c r="AE32" s="132"/>
      <c r="AF32" s="132"/>
      <c r="AG32" s="132"/>
      <c r="AH32" s="132"/>
      <c r="AI32" s="132"/>
      <c r="AJ32" s="133"/>
      <c r="AK32" s="133"/>
      <c r="AL32" s="134"/>
      <c r="AM32" s="135"/>
    </row>
    <row r="33" spans="1:1024" x14ac:dyDescent="0.3">
      <c r="A33" s="80"/>
      <c r="B33" s="81"/>
      <c r="C33" s="60"/>
      <c r="D33" s="60"/>
      <c r="E33" s="61"/>
      <c r="F33" s="86"/>
      <c r="G33" s="62"/>
      <c r="H33" s="63"/>
      <c r="I33" s="64"/>
      <c r="J33" s="86"/>
      <c r="K33" s="65"/>
      <c r="L33" s="66"/>
      <c r="M33" s="66"/>
      <c r="N33" s="67"/>
      <c r="O33" s="86"/>
      <c r="P33" s="69"/>
      <c r="Q33" s="70"/>
      <c r="R33" s="70"/>
      <c r="S33" s="70"/>
      <c r="T33" s="70"/>
      <c r="U33" s="70"/>
      <c r="V33" s="70"/>
      <c r="W33" s="71"/>
      <c r="X33" s="72"/>
      <c r="Y33" s="86"/>
      <c r="Z33" s="73"/>
      <c r="AA33" s="74"/>
      <c r="AB33" s="86"/>
      <c r="AC33" s="75"/>
      <c r="AD33" s="76"/>
      <c r="AE33" s="76"/>
      <c r="AF33" s="76"/>
      <c r="AG33" s="76"/>
      <c r="AH33" s="76"/>
      <c r="AI33" s="76"/>
      <c r="AJ33" s="77"/>
      <c r="AK33" s="77"/>
      <c r="AL33" s="78"/>
      <c r="AM33" s="79"/>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x14ac:dyDescent="0.3">
      <c r="A34" s="82"/>
      <c r="B34" s="84"/>
      <c r="C34" s="84"/>
      <c r="D34" s="84"/>
      <c r="E34" s="85"/>
      <c r="F34" s="86"/>
      <c r="G34" s="82"/>
      <c r="H34" s="84"/>
      <c r="I34" s="85"/>
      <c r="J34" s="86"/>
      <c r="K34" s="82"/>
      <c r="L34" s="84"/>
      <c r="M34" s="84"/>
      <c r="N34" s="87"/>
      <c r="O34" s="86"/>
      <c r="P34" s="82"/>
      <c r="Q34" s="84"/>
      <c r="R34" s="88"/>
      <c r="S34" s="88"/>
      <c r="T34" s="84"/>
      <c r="U34" s="84"/>
      <c r="V34" s="88"/>
      <c r="W34" s="89"/>
      <c r="X34" s="90"/>
      <c r="Y34" s="86"/>
      <c r="Z34" s="91"/>
      <c r="AA34" s="87"/>
      <c r="AB34" s="86"/>
      <c r="AC34" s="92"/>
      <c r="AD34" s="88"/>
      <c r="AE34" s="88"/>
      <c r="AF34" s="84"/>
      <c r="AG34" s="88">
        <f>MAX(AC34:AF34)</f>
        <v>0</v>
      </c>
      <c r="AH34" s="88"/>
      <c r="AI34" s="93"/>
      <c r="AJ34" s="142"/>
      <c r="AK34" s="94">
        <f>+AJ34*1.196</f>
        <v>0</v>
      </c>
      <c r="AL34" s="94">
        <f>AJ34*G34</f>
        <v>0</v>
      </c>
      <c r="AM34" s="95">
        <f>+AL34*1.196</f>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x14ac:dyDescent="0.3">
      <c r="A35" s="82"/>
      <c r="B35" s="84"/>
      <c r="C35" s="84"/>
      <c r="D35" s="84"/>
      <c r="E35" s="85"/>
      <c r="F35" s="86"/>
      <c r="G35" s="82"/>
      <c r="H35" s="84"/>
      <c r="I35" s="85"/>
      <c r="J35" s="86"/>
      <c r="K35" s="82"/>
      <c r="L35" s="84"/>
      <c r="M35" s="84"/>
      <c r="N35" s="87"/>
      <c r="O35" s="86"/>
      <c r="P35" s="82"/>
      <c r="Q35" s="84"/>
      <c r="R35" s="88"/>
      <c r="S35" s="88"/>
      <c r="T35" s="84"/>
      <c r="U35" s="84"/>
      <c r="V35" s="88"/>
      <c r="W35" s="89"/>
      <c r="X35" s="90"/>
      <c r="Y35" s="86"/>
      <c r="Z35" s="91"/>
      <c r="AA35" s="87"/>
      <c r="AB35" s="86"/>
      <c r="AC35" s="92"/>
      <c r="AD35" s="88"/>
      <c r="AE35" s="88"/>
      <c r="AF35" s="84"/>
      <c r="AG35" s="88">
        <f>MAX(AC35:AF35)</f>
        <v>0</v>
      </c>
      <c r="AH35" s="88"/>
      <c r="AI35" s="93"/>
      <c r="AJ35" s="142"/>
      <c r="AK35" s="94">
        <f>+AJ35*1.196</f>
        <v>0</v>
      </c>
      <c r="AL35" s="94">
        <f>AJ35*G35</f>
        <v>0</v>
      </c>
      <c r="AM35" s="95">
        <f>+AL35*1.196</f>
        <v>0</v>
      </c>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s="57" customFormat="1" ht="20.399999999999999" x14ac:dyDescent="0.3">
      <c r="A36" s="82"/>
      <c r="B36" s="84"/>
      <c r="C36" s="84"/>
      <c r="D36" s="84"/>
      <c r="E36" s="85"/>
      <c r="F36" s="34"/>
      <c r="G36" s="82"/>
      <c r="H36" s="84"/>
      <c r="I36" s="85"/>
      <c r="J36" s="38"/>
      <c r="K36" s="82"/>
      <c r="L36" s="84"/>
      <c r="M36" s="84"/>
      <c r="N36" s="87"/>
      <c r="O36" s="68"/>
      <c r="P36" s="82"/>
      <c r="Q36" s="84"/>
      <c r="R36" s="88"/>
      <c r="S36" s="88"/>
      <c r="T36" s="84"/>
      <c r="U36" s="84"/>
      <c r="V36" s="88"/>
      <c r="W36" s="89"/>
      <c r="X36" s="90"/>
      <c r="Y36" s="68"/>
      <c r="Z36" s="91"/>
      <c r="AA36" s="87"/>
      <c r="AB36" s="68"/>
      <c r="AC36" s="92"/>
      <c r="AD36" s="88"/>
      <c r="AE36" s="88"/>
      <c r="AF36" s="84"/>
      <c r="AG36" s="88">
        <f>MAX(AC36:AF36)</f>
        <v>0</v>
      </c>
      <c r="AH36" s="88"/>
      <c r="AI36" s="93"/>
      <c r="AJ36" s="142"/>
      <c r="AK36" s="94">
        <f>+AJ36*1.196</f>
        <v>0</v>
      </c>
      <c r="AL36" s="94">
        <f>AJ36*G36</f>
        <v>0</v>
      </c>
      <c r="AM36" s="95">
        <f>+AL36*1.196</f>
        <v>0</v>
      </c>
    </row>
    <row r="37" spans="1:1024" s="96" customFormat="1" ht="20.399999999999999" x14ac:dyDescent="0.3">
      <c r="A37" s="82"/>
      <c r="B37" s="84"/>
      <c r="C37" s="84"/>
      <c r="D37" s="84"/>
      <c r="E37" s="85"/>
      <c r="F37" s="86"/>
      <c r="G37" s="82"/>
      <c r="H37" s="84"/>
      <c r="I37" s="85"/>
      <c r="J37" s="86"/>
      <c r="K37" s="82"/>
      <c r="L37" s="84"/>
      <c r="M37" s="84"/>
      <c r="N37" s="87"/>
      <c r="O37" s="86"/>
      <c r="P37" s="82"/>
      <c r="Q37" s="84"/>
      <c r="R37" s="88"/>
      <c r="S37" s="88"/>
      <c r="T37" s="84"/>
      <c r="U37" s="84"/>
      <c r="V37" s="88"/>
      <c r="W37" s="89"/>
      <c r="X37" s="90"/>
      <c r="Y37" s="86"/>
      <c r="Z37" s="91"/>
      <c r="AA37" s="87"/>
      <c r="AB37" s="86"/>
      <c r="AC37" s="92"/>
      <c r="AD37" s="88"/>
      <c r="AE37" s="88"/>
      <c r="AF37" s="84"/>
      <c r="AG37" s="88">
        <f>MAX(AC37:AF37)</f>
        <v>0</v>
      </c>
      <c r="AH37" s="88"/>
      <c r="AI37" s="93"/>
      <c r="AJ37" s="142"/>
      <c r="AK37" s="94">
        <f>+AJ37*1.196</f>
        <v>0</v>
      </c>
      <c r="AL37" s="94">
        <f>AJ37*G37</f>
        <v>0</v>
      </c>
      <c r="AM37" s="95">
        <f>+AL37*1.196</f>
        <v>0</v>
      </c>
    </row>
    <row r="38" spans="1:1024" x14ac:dyDescent="0.3">
      <c r="A38" s="80"/>
      <c r="B38" s="81"/>
      <c r="C38" s="60"/>
      <c r="D38" s="60"/>
      <c r="E38" s="61"/>
      <c r="F38" s="86"/>
      <c r="G38" s="62"/>
      <c r="H38" s="63"/>
      <c r="I38" s="64"/>
      <c r="J38" s="86"/>
      <c r="K38" s="65"/>
      <c r="L38" s="66"/>
      <c r="M38" s="66"/>
      <c r="N38" s="67"/>
      <c r="O38" s="86"/>
      <c r="P38" s="69"/>
      <c r="Q38" s="70"/>
      <c r="R38" s="70"/>
      <c r="S38" s="70"/>
      <c r="T38" s="70"/>
      <c r="U38" s="70"/>
      <c r="V38" s="70"/>
      <c r="W38" s="71"/>
      <c r="X38" s="72"/>
      <c r="Y38" s="86"/>
      <c r="Z38" s="73"/>
      <c r="AA38" s="74"/>
      <c r="AB38" s="86"/>
      <c r="AC38" s="75"/>
      <c r="AD38" s="76"/>
      <c r="AE38" s="76"/>
      <c r="AF38" s="76"/>
      <c r="AG38" s="76"/>
      <c r="AH38" s="76"/>
      <c r="AI38" s="76"/>
      <c r="AJ38" s="77"/>
      <c r="AK38" s="77"/>
      <c r="AL38" s="78"/>
      <c r="AM38" s="79"/>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s="97" customFormat="1" ht="20.399999999999999" x14ac:dyDescent="0.35">
      <c r="A39" s="82"/>
      <c r="B39" s="84"/>
      <c r="C39" s="84"/>
      <c r="D39" s="84"/>
      <c r="E39" s="85"/>
      <c r="F39" s="16"/>
      <c r="G39" s="82"/>
      <c r="H39" s="84"/>
      <c r="I39" s="85"/>
      <c r="J39" s="16"/>
      <c r="K39" s="82"/>
      <c r="L39" s="84"/>
      <c r="M39" s="84"/>
      <c r="N39" s="87"/>
      <c r="O39" s="16"/>
      <c r="P39" s="82"/>
      <c r="Q39" s="84"/>
      <c r="R39" s="88"/>
      <c r="S39" s="88"/>
      <c r="T39" s="84"/>
      <c r="U39" s="84"/>
      <c r="V39" s="88"/>
      <c r="W39" s="89"/>
      <c r="X39" s="90"/>
      <c r="Y39" s="16"/>
      <c r="Z39" s="91"/>
      <c r="AA39" s="87"/>
      <c r="AB39" s="16"/>
      <c r="AC39" s="92"/>
      <c r="AD39" s="88"/>
      <c r="AE39" s="88"/>
      <c r="AF39" s="84"/>
      <c r="AG39" s="88">
        <f>MAX(AC39:AF39)</f>
        <v>0</v>
      </c>
      <c r="AH39" s="88"/>
      <c r="AI39" s="93"/>
      <c r="AJ39" s="142"/>
      <c r="AK39" s="94">
        <f>+AJ39*1.196</f>
        <v>0</v>
      </c>
      <c r="AL39" s="94">
        <f>AJ39*G39</f>
        <v>0</v>
      </c>
      <c r="AM39" s="95">
        <f>+AL39*1.196</f>
        <v>0</v>
      </c>
    </row>
    <row r="40" spans="1:1024" x14ac:dyDescent="0.3">
      <c r="A40" s="98"/>
      <c r="B40" s="99"/>
      <c r="C40" s="99"/>
      <c r="D40" s="99"/>
      <c r="E40" s="100"/>
      <c r="F40" s="16"/>
      <c r="G40" s="98"/>
      <c r="H40" s="99"/>
      <c r="I40" s="100"/>
      <c r="J40" s="16"/>
      <c r="K40" s="98"/>
      <c r="L40" s="99"/>
      <c r="M40" s="99"/>
      <c r="N40" s="103"/>
      <c r="O40" s="16"/>
      <c r="P40" s="98"/>
      <c r="Q40" s="99"/>
      <c r="R40" s="104"/>
      <c r="S40" s="104"/>
      <c r="T40" s="99"/>
      <c r="U40" s="99"/>
      <c r="V40" s="104"/>
      <c r="W40" s="105"/>
      <c r="X40" s="106"/>
      <c r="Y40" s="16"/>
      <c r="Z40" s="107"/>
      <c r="AA40" s="103"/>
      <c r="AB40" s="16"/>
      <c r="AC40" s="108"/>
      <c r="AD40" s="104"/>
      <c r="AE40" s="104"/>
      <c r="AF40" s="99"/>
      <c r="AG40" s="104">
        <f>MAX(AC40:AF40)</f>
        <v>0</v>
      </c>
      <c r="AH40" s="104"/>
      <c r="AI40" s="109"/>
      <c r="AJ40" s="143"/>
      <c r="AK40" s="110">
        <f>+AJ40*1.196</f>
        <v>0</v>
      </c>
      <c r="AL40" s="110">
        <f>AJ40*G40</f>
        <v>0</v>
      </c>
      <c r="AM40" s="111">
        <f>+AL40*1.196</f>
        <v>0</v>
      </c>
    </row>
    <row r="41" spans="1:1024" x14ac:dyDescent="0.3">
      <c r="A41" s="16"/>
      <c r="B41" s="16"/>
      <c r="C41" s="16"/>
      <c r="D41" s="16"/>
      <c r="E41" s="16"/>
      <c r="F41" s="16"/>
      <c r="G41" s="16"/>
      <c r="H41" s="16"/>
      <c r="I41" s="16"/>
      <c r="J41" s="16"/>
      <c r="K41" s="16"/>
      <c r="L41" s="16"/>
      <c r="M41" s="16"/>
      <c r="N41" s="16"/>
      <c r="O41" s="16"/>
      <c r="P41" s="16"/>
      <c r="Q41" s="16"/>
      <c r="R41" s="16"/>
      <c r="S41" s="16"/>
      <c r="T41" s="16"/>
      <c r="U41" s="16"/>
      <c r="V41" s="16"/>
      <c r="W41" s="112"/>
      <c r="X41" s="112"/>
      <c r="Y41" s="16"/>
      <c r="Z41" s="113"/>
      <c r="AA41" s="16"/>
      <c r="AB41" s="16"/>
      <c r="AC41" s="16"/>
      <c r="AD41" s="16"/>
      <c r="AE41" s="16"/>
      <c r="AF41" s="16"/>
      <c r="AG41" s="16"/>
      <c r="AH41" s="16"/>
      <c r="AI41" s="16"/>
      <c r="AJ41" s="114"/>
      <c r="AK41" s="114"/>
      <c r="AL41" s="114"/>
      <c r="AM41" s="114"/>
    </row>
    <row r="42" spans="1:1024" x14ac:dyDescent="0.3">
      <c r="A42" s="16"/>
      <c r="B42" s="16"/>
      <c r="C42" s="16"/>
      <c r="D42" s="16"/>
      <c r="E42" s="16"/>
      <c r="F42" s="16"/>
      <c r="G42" s="16"/>
      <c r="H42" s="16"/>
      <c r="I42" s="16"/>
      <c r="J42" s="16"/>
      <c r="K42" s="16"/>
      <c r="L42" s="16"/>
      <c r="M42" s="16"/>
      <c r="N42" s="16"/>
      <c r="O42" s="16"/>
      <c r="P42" s="16"/>
      <c r="Q42" s="16"/>
      <c r="R42" s="16"/>
      <c r="S42" s="16"/>
      <c r="T42" s="16"/>
      <c r="U42" s="16"/>
      <c r="V42" s="16"/>
      <c r="W42" s="112"/>
      <c r="X42" s="112"/>
      <c r="Y42" s="16"/>
      <c r="Z42" s="113"/>
      <c r="AA42" s="16"/>
      <c r="AB42" s="16"/>
      <c r="AC42" s="16"/>
      <c r="AD42" s="16"/>
      <c r="AE42" s="16"/>
      <c r="AF42" s="16"/>
      <c r="AG42" s="16"/>
      <c r="AH42" s="16"/>
      <c r="AI42" s="16"/>
      <c r="AJ42" s="114"/>
      <c r="AK42" s="114"/>
      <c r="AL42" s="114"/>
      <c r="AM42" s="114"/>
    </row>
    <row r="43" spans="1:1024" x14ac:dyDescent="0.3">
      <c r="A43" s="16" t="s">
        <v>107</v>
      </c>
      <c r="B43" s="16"/>
      <c r="C43" s="16"/>
      <c r="D43" s="16"/>
      <c r="E43" s="16"/>
      <c r="F43" s="16"/>
      <c r="G43" s="16"/>
      <c r="H43" s="16"/>
      <c r="I43" s="16"/>
      <c r="J43" s="16"/>
      <c r="K43" s="16"/>
      <c r="L43" s="16"/>
      <c r="M43" s="16"/>
      <c r="N43" s="16"/>
      <c r="O43" s="16"/>
      <c r="P43" s="16"/>
      <c r="Q43" s="16"/>
      <c r="R43" s="16"/>
      <c r="S43" s="16"/>
      <c r="T43" s="16"/>
      <c r="U43" s="16"/>
      <c r="V43" s="16"/>
      <c r="W43" s="112"/>
      <c r="X43" s="112"/>
      <c r="Y43" s="16"/>
      <c r="Z43" s="113"/>
      <c r="AA43" s="16"/>
      <c r="AB43" s="16"/>
      <c r="AC43" s="16"/>
      <c r="AD43" s="16"/>
      <c r="AE43" s="16"/>
      <c r="AF43" s="16"/>
      <c r="AG43" s="16"/>
      <c r="AH43" s="16"/>
      <c r="AI43" s="16"/>
      <c r="AJ43" s="114"/>
      <c r="AK43" s="114"/>
      <c r="AL43" s="114"/>
      <c r="AM43" s="114"/>
    </row>
    <row r="44" spans="1:1024" x14ac:dyDescent="0.3">
      <c r="A44" s="16" t="s">
        <v>108</v>
      </c>
      <c r="B44" s="16"/>
      <c r="C44" s="16"/>
      <c r="D44" s="16"/>
      <c r="E44" s="16"/>
      <c r="F44" s="16"/>
      <c r="G44" s="16"/>
      <c r="H44" s="16"/>
      <c r="I44" s="16"/>
      <c r="J44" s="16"/>
      <c r="K44" s="16"/>
      <c r="L44" s="16"/>
      <c r="M44" s="16"/>
      <c r="N44" s="16"/>
      <c r="O44" s="16"/>
      <c r="P44" s="16"/>
      <c r="Q44" s="16"/>
      <c r="R44" s="16"/>
      <c r="S44" s="16"/>
      <c r="T44" s="16"/>
      <c r="U44" s="16"/>
      <c r="V44" s="16"/>
      <c r="W44" s="112"/>
      <c r="X44" s="112"/>
      <c r="Y44" s="16"/>
      <c r="Z44" s="113"/>
      <c r="AA44" s="16"/>
      <c r="AB44" s="16"/>
      <c r="AC44" s="16"/>
      <c r="AD44" s="16"/>
      <c r="AE44" s="16"/>
      <c r="AF44" s="16"/>
      <c r="AG44" s="16"/>
      <c r="AH44" s="16"/>
      <c r="AI44" s="16"/>
      <c r="AJ44" s="114"/>
      <c r="AK44" s="114"/>
      <c r="AL44" s="114"/>
      <c r="AM44" s="114"/>
    </row>
    <row r="45" spans="1:1024" x14ac:dyDescent="0.3">
      <c r="A45" s="16" t="s">
        <v>109</v>
      </c>
      <c r="B45" s="16"/>
      <c r="C45" s="16"/>
      <c r="D45" s="16"/>
      <c r="E45" s="16"/>
      <c r="F45" s="16"/>
      <c r="G45" s="16"/>
      <c r="H45" s="16"/>
      <c r="I45" s="16"/>
      <c r="J45" s="16"/>
      <c r="K45" s="16"/>
      <c r="L45" s="16"/>
      <c r="M45" s="16"/>
      <c r="N45" s="16"/>
      <c r="O45" s="16"/>
      <c r="P45" s="16"/>
      <c r="Q45" s="16"/>
      <c r="R45" s="16"/>
      <c r="S45" s="16"/>
      <c r="T45" s="16"/>
      <c r="U45" s="16"/>
      <c r="V45" s="16"/>
      <c r="W45" s="112"/>
      <c r="X45" s="112"/>
      <c r="Y45" s="16"/>
      <c r="Z45" s="113"/>
      <c r="AA45" s="16"/>
      <c r="AB45" s="16"/>
      <c r="AC45" s="16"/>
      <c r="AD45" s="16"/>
      <c r="AE45" s="16"/>
      <c r="AF45" s="16"/>
      <c r="AG45" s="16"/>
      <c r="AH45" s="16"/>
      <c r="AI45" s="16"/>
      <c r="AJ45" s="114"/>
      <c r="AK45" s="114"/>
      <c r="AL45" s="114"/>
      <c r="AM45" s="114"/>
    </row>
    <row r="46" spans="1:1024" x14ac:dyDescent="0.3">
      <c r="A46" s="16"/>
      <c r="B46" s="16"/>
      <c r="C46" s="16"/>
      <c r="D46" s="16"/>
      <c r="E46" s="16"/>
      <c r="F46" s="16"/>
      <c r="G46" s="16"/>
      <c r="H46" s="16"/>
      <c r="I46" s="16"/>
      <c r="J46" s="16"/>
      <c r="K46" s="16"/>
      <c r="L46" s="16"/>
      <c r="M46" s="16"/>
      <c r="N46" s="16"/>
      <c r="O46" s="16"/>
      <c r="P46" s="16"/>
      <c r="Q46" s="16"/>
      <c r="R46" s="16"/>
      <c r="S46" s="16"/>
      <c r="T46" s="16"/>
      <c r="U46" s="16"/>
      <c r="V46" s="16"/>
      <c r="W46" s="112"/>
      <c r="X46" s="112"/>
      <c r="Y46" s="16"/>
      <c r="Z46" s="113"/>
      <c r="AA46" s="16"/>
      <c r="AB46" s="16"/>
      <c r="AC46" s="16"/>
      <c r="AD46" s="16"/>
      <c r="AE46" s="16"/>
      <c r="AF46" s="16"/>
      <c r="AG46" s="16"/>
      <c r="AH46" s="16"/>
      <c r="AI46" s="16"/>
      <c r="AJ46" s="114"/>
      <c r="AK46" s="114"/>
      <c r="AL46" s="114"/>
      <c r="AM46" s="114"/>
    </row>
    <row r="47" spans="1:1024" x14ac:dyDescent="0.3">
      <c r="A47" s="16"/>
      <c r="B47" s="16"/>
      <c r="C47" s="16"/>
      <c r="D47" s="16"/>
      <c r="E47" s="16"/>
      <c r="F47" s="16"/>
      <c r="G47" s="16"/>
      <c r="H47" s="16"/>
      <c r="I47" s="16"/>
      <c r="J47" s="16"/>
      <c r="K47" s="16"/>
      <c r="L47" s="16"/>
      <c r="M47" s="16"/>
      <c r="N47" s="16"/>
      <c r="O47" s="16"/>
      <c r="P47" s="16"/>
      <c r="Q47" s="16"/>
      <c r="R47" s="16"/>
      <c r="S47" s="16"/>
      <c r="T47" s="16"/>
      <c r="U47" s="16"/>
      <c r="V47" s="16"/>
      <c r="W47" s="112"/>
      <c r="X47" s="112"/>
      <c r="Y47" s="16"/>
      <c r="Z47" s="113"/>
      <c r="AA47" s="16"/>
      <c r="AB47" s="16"/>
      <c r="AC47" s="16"/>
      <c r="AD47" s="16"/>
      <c r="AE47" s="16"/>
      <c r="AF47" s="16"/>
      <c r="AG47" s="16"/>
      <c r="AH47" s="16"/>
      <c r="AI47" s="16"/>
      <c r="AJ47" s="114"/>
      <c r="AK47" s="114"/>
      <c r="AL47" s="114"/>
      <c r="AM47" s="114"/>
    </row>
    <row r="48" spans="1:1024" x14ac:dyDescent="0.3">
      <c r="A48" s="16" t="s">
        <v>110</v>
      </c>
      <c r="B48" s="16"/>
      <c r="C48" s="16"/>
      <c r="D48" s="16"/>
      <c r="E48" s="16"/>
      <c r="F48" s="16"/>
      <c r="G48" s="16"/>
      <c r="H48" s="16"/>
      <c r="I48" s="16"/>
      <c r="J48" s="16"/>
      <c r="K48" s="16"/>
      <c r="L48" s="16"/>
      <c r="M48" s="16"/>
      <c r="N48" s="16"/>
      <c r="O48" s="16"/>
      <c r="P48" s="16"/>
      <c r="Q48" s="16"/>
      <c r="R48" s="16"/>
      <c r="S48" s="16"/>
      <c r="T48" s="16"/>
      <c r="U48" s="16"/>
      <c r="V48" s="16"/>
      <c r="W48" s="112"/>
      <c r="X48" s="112"/>
      <c r="Y48" s="16"/>
      <c r="Z48" s="113"/>
      <c r="AA48" s="16"/>
      <c r="AB48" s="16"/>
      <c r="AC48" s="16"/>
      <c r="AD48" s="16"/>
      <c r="AE48" s="16"/>
      <c r="AF48" s="16"/>
      <c r="AG48" s="16"/>
      <c r="AH48" s="16"/>
      <c r="AI48" s="16"/>
      <c r="AJ48" s="114"/>
      <c r="AK48" s="114"/>
      <c r="AL48" s="114"/>
      <c r="AM48" s="114"/>
    </row>
    <row r="49" spans="1:39" ht="17.25" customHeight="1" x14ac:dyDescent="0.3">
      <c r="A49" s="16" t="s">
        <v>111</v>
      </c>
      <c r="B49" s="16"/>
      <c r="C49" s="16"/>
      <c r="D49" s="16"/>
      <c r="E49" s="16"/>
      <c r="F49" s="16"/>
      <c r="G49" s="16"/>
      <c r="H49" s="16"/>
      <c r="I49" s="16"/>
      <c r="J49" s="16"/>
      <c r="K49" s="16"/>
      <c r="L49" s="16"/>
      <c r="M49" s="16"/>
      <c r="N49" s="16"/>
      <c r="O49" s="16"/>
      <c r="P49" s="16"/>
      <c r="Q49" s="16"/>
      <c r="R49" s="16"/>
      <c r="S49" s="16"/>
      <c r="T49" s="16"/>
      <c r="U49" s="16"/>
      <c r="V49" s="16"/>
      <c r="W49" s="112"/>
      <c r="X49" s="112"/>
      <c r="Y49" s="16"/>
      <c r="Z49" s="113"/>
      <c r="AA49" s="16"/>
      <c r="AB49" s="16"/>
      <c r="AC49" s="16"/>
      <c r="AD49" s="16"/>
      <c r="AE49" s="16"/>
      <c r="AF49" s="16"/>
      <c r="AG49" s="16"/>
      <c r="AH49" s="16"/>
      <c r="AI49" s="16"/>
      <c r="AJ49" s="114"/>
      <c r="AK49" s="114"/>
      <c r="AL49" s="114"/>
      <c r="AM49" s="114"/>
    </row>
    <row r="50" spans="1:39" x14ac:dyDescent="0.3">
      <c r="A50" s="16" t="s">
        <v>112</v>
      </c>
      <c r="B50" s="16"/>
      <c r="C50" s="16"/>
      <c r="D50" s="16"/>
      <c r="E50" s="16"/>
      <c r="F50" s="16"/>
      <c r="G50" s="16"/>
      <c r="H50" s="16"/>
      <c r="I50" s="16"/>
      <c r="J50" s="16"/>
      <c r="K50" s="16"/>
      <c r="L50" s="16"/>
      <c r="M50" s="16"/>
      <c r="N50" s="16"/>
      <c r="O50" s="16"/>
      <c r="P50" s="16"/>
      <c r="Q50" s="16"/>
      <c r="R50" s="16"/>
      <c r="S50" s="16"/>
      <c r="T50" s="16"/>
      <c r="U50" s="16"/>
      <c r="V50" s="16"/>
      <c r="W50" s="112"/>
      <c r="X50" s="112"/>
      <c r="Y50" s="16"/>
      <c r="Z50" s="113"/>
      <c r="AA50" s="16"/>
      <c r="AB50" s="16"/>
      <c r="AC50" s="16"/>
      <c r="AD50" s="16"/>
      <c r="AE50" s="16"/>
      <c r="AF50" s="16"/>
      <c r="AG50" s="16"/>
      <c r="AH50" s="16"/>
      <c r="AI50" s="16"/>
      <c r="AJ50" s="114"/>
      <c r="AK50" s="114"/>
      <c r="AL50" s="114"/>
      <c r="AM50" s="114"/>
    </row>
    <row r="51" spans="1:39" x14ac:dyDescent="0.3">
      <c r="A51" s="16" t="s">
        <v>113</v>
      </c>
      <c r="B51" s="16"/>
      <c r="C51" s="16"/>
      <c r="D51" s="16"/>
      <c r="E51" s="16"/>
      <c r="F51" s="16"/>
      <c r="G51" s="16"/>
      <c r="H51" s="16"/>
      <c r="I51" s="16"/>
      <c r="J51" s="16"/>
      <c r="K51" s="16"/>
      <c r="L51" s="16"/>
      <c r="M51" s="16"/>
      <c r="N51" s="16"/>
      <c r="O51" s="16"/>
      <c r="P51" s="16"/>
      <c r="Q51" s="16"/>
      <c r="R51" s="16"/>
      <c r="S51" s="16"/>
      <c r="T51" s="16"/>
      <c r="U51" s="16"/>
      <c r="V51" s="16"/>
      <c r="W51" s="112"/>
      <c r="X51" s="112"/>
      <c r="Y51" s="16"/>
      <c r="Z51" s="113"/>
      <c r="AA51" s="16"/>
      <c r="AB51" s="16"/>
      <c r="AC51" s="16"/>
      <c r="AD51" s="16"/>
      <c r="AE51" s="16"/>
      <c r="AF51" s="16"/>
      <c r="AG51" s="16"/>
      <c r="AH51" s="16"/>
      <c r="AI51" s="16"/>
      <c r="AJ51" s="114"/>
      <c r="AK51" s="114"/>
      <c r="AL51" s="114"/>
      <c r="AM51" s="114"/>
    </row>
    <row r="52" spans="1:39" x14ac:dyDescent="0.3">
      <c r="A52" s="16" t="s">
        <v>114</v>
      </c>
      <c r="B52" s="16"/>
      <c r="C52" s="16"/>
      <c r="D52" s="16"/>
      <c r="E52" s="16"/>
      <c r="F52" s="16"/>
      <c r="G52" s="16"/>
      <c r="H52" s="16"/>
      <c r="I52" s="16"/>
      <c r="J52" s="16"/>
      <c r="K52" s="16"/>
      <c r="L52" s="16"/>
      <c r="M52" s="16"/>
      <c r="N52" s="16"/>
      <c r="O52" s="16"/>
      <c r="P52" s="16"/>
      <c r="Q52" s="16"/>
      <c r="R52" s="16"/>
      <c r="S52" s="16"/>
      <c r="T52" s="16"/>
      <c r="U52" s="16"/>
      <c r="V52" s="16"/>
      <c r="W52" s="112"/>
      <c r="X52" s="112"/>
      <c r="Y52" s="16"/>
      <c r="Z52" s="113"/>
      <c r="AA52" s="16"/>
      <c r="AB52" s="16"/>
      <c r="AC52" s="16"/>
      <c r="AD52" s="16"/>
      <c r="AE52" s="16"/>
      <c r="AF52" s="16"/>
      <c r="AG52" s="16"/>
      <c r="AH52" s="16"/>
      <c r="AI52" s="16"/>
      <c r="AJ52" s="114"/>
      <c r="AK52" s="114"/>
      <c r="AL52" s="114"/>
      <c r="AM52" s="114"/>
    </row>
    <row r="53" spans="1:39" x14ac:dyDescent="0.3">
      <c r="A53" s="16" t="s">
        <v>115</v>
      </c>
      <c r="B53" s="16"/>
      <c r="C53" s="16"/>
      <c r="D53" s="16"/>
      <c r="E53" s="16"/>
      <c r="F53" s="16"/>
      <c r="G53" s="16"/>
      <c r="H53" s="16"/>
      <c r="I53" s="16"/>
      <c r="J53" s="16"/>
      <c r="K53" s="16"/>
      <c r="L53" s="16"/>
      <c r="M53" s="16"/>
      <c r="N53" s="16"/>
      <c r="O53" s="16"/>
      <c r="P53" s="16"/>
      <c r="Q53" s="16"/>
      <c r="R53" s="16"/>
      <c r="S53" s="16"/>
      <c r="T53" s="16"/>
      <c r="U53" s="16"/>
      <c r="V53" s="16"/>
      <c r="W53" s="112"/>
      <c r="X53" s="112"/>
      <c r="Y53" s="16"/>
      <c r="Z53" s="113"/>
      <c r="AA53" s="16"/>
      <c r="AB53" s="16"/>
      <c r="AC53" s="16"/>
      <c r="AD53" s="16"/>
      <c r="AE53" s="16"/>
      <c r="AF53" s="16"/>
      <c r="AG53" s="16"/>
      <c r="AH53" s="16"/>
      <c r="AI53" s="16"/>
      <c r="AJ53" s="114"/>
      <c r="AK53" s="114"/>
      <c r="AL53" s="114"/>
      <c r="AM53" s="114"/>
    </row>
  </sheetData>
  <mergeCells count="10">
    <mergeCell ref="A1:AM1"/>
    <mergeCell ref="A2:AM2"/>
    <mergeCell ref="A3:E4"/>
    <mergeCell ref="G3:I4"/>
    <mergeCell ref="K3:N4"/>
    <mergeCell ref="P3:X3"/>
    <mergeCell ref="Z3:AA4"/>
    <mergeCell ref="AC3:AM4"/>
    <mergeCell ref="P4:S4"/>
    <mergeCell ref="T4:W4"/>
  </mergeCells>
  <pageMargins left="0.70833333333333304" right="0.70833333333333304" top="0.74791666666666701" bottom="0.74791666666666701"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Annexe 1 - Offre de base</vt:lpstr>
      <vt:lpstr>Annexe 1 - PSE obligatoires</vt:lpstr>
      <vt:lpstr>Annexe 1 -PSE facultatives</vt:lpstr>
      <vt:lpstr>Annexe 7A - offre de base</vt:lpstr>
      <vt:lpstr>Annexe 7A - PSE obligatoires</vt:lpstr>
      <vt:lpstr>Annexe 7B</vt:lpstr>
      <vt:lpstr>Annexe 7A - PSE facultatives</vt:lpstr>
      <vt:lpstr>Annexe 8</vt:lpstr>
      <vt:lpstr>Annexe 9A</vt:lpstr>
      <vt:lpstr>Annexe 9B</vt:lpstr>
      <vt:lpstr>Annexe 9C</vt:lpstr>
      <vt:lpstr>Annexe 10A</vt:lpstr>
      <vt:lpstr>Annexe 10B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BOUILLON Jean Noel</dc:creator>
  <cp:lastModifiedBy>THIEBAUT Cecile</cp:lastModifiedBy>
  <cp:revision>0</cp:revision>
  <cp:lastPrinted>2015-02-02T17:23:56Z</cp:lastPrinted>
  <dcterms:created xsi:type="dcterms:W3CDTF">2013-10-10T13:53:50Z</dcterms:created>
  <dcterms:modified xsi:type="dcterms:W3CDTF">2015-02-19T17:36:31Z</dcterms:modified>
</cp:coreProperties>
</file>